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30" yWindow="750" windowWidth="21840" windowHeight="12210"/>
  </bookViews>
  <sheets>
    <sheet name="Přebor SVZ ČR k 79.výr.osvoboz." sheetId="1" r:id="rId1"/>
    <sheet name="List1" sheetId="2" r:id="rId2"/>
  </sheets>
  <calcPr calcId="124519"/>
</workbook>
</file>

<file path=xl/calcChain.xml><?xml version="1.0" encoding="utf-8"?>
<calcChain xmlns="http://schemas.openxmlformats.org/spreadsheetml/2006/main">
  <c r="V44" i="1"/>
  <c r="V43"/>
  <c r="V42"/>
  <c r="V41"/>
  <c r="V40"/>
  <c r="V39"/>
  <c r="V38"/>
  <c r="V36"/>
  <c r="V37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J44"/>
  <c r="J43"/>
  <c r="J42"/>
  <c r="J41"/>
  <c r="J40"/>
  <c r="J39"/>
  <c r="J38"/>
  <c r="J36"/>
  <c r="J37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Y43"/>
  <c r="Y42"/>
  <c r="Y38"/>
  <c r="Y37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Z35" l="1"/>
  <c r="Z37"/>
  <c r="Z20"/>
  <c r="Z24"/>
  <c r="Z26"/>
  <c r="Z29"/>
  <c r="Z31"/>
  <c r="Z33"/>
  <c r="Z40"/>
  <c r="Z21"/>
  <c r="Z30"/>
  <c r="Z42"/>
  <c r="Z22"/>
  <c r="Z44" l="1"/>
  <c r="Z23"/>
  <c r="Z27"/>
  <c r="Z36"/>
  <c r="Z25"/>
  <c r="Z41"/>
  <c r="Z34"/>
  <c r="Z28"/>
  <c r="Z43"/>
  <c r="Z32"/>
  <c r="Z39"/>
  <c r="Z38"/>
  <c r="Z16"/>
  <c r="Z18"/>
  <c r="Z17"/>
  <c r="Z19"/>
  <c r="AA28" l="1"/>
  <c r="AA40"/>
  <c r="AA19"/>
  <c r="AA16"/>
  <c r="AA33"/>
  <c r="AA43"/>
  <c r="AA24"/>
  <c r="AA42"/>
  <c r="AA26"/>
  <c r="AA22"/>
  <c r="AA41"/>
  <c r="AA32"/>
  <c r="AA36"/>
  <c r="AA37"/>
  <c r="AA20"/>
  <c r="AA18"/>
  <c r="AA23"/>
  <c r="AA44"/>
  <c r="AA31"/>
  <c r="AA38"/>
  <c r="AA30"/>
  <c r="AA39"/>
  <c r="AA29"/>
  <c r="AA21"/>
  <c r="AA17"/>
  <c r="AA25"/>
  <c r="AA27"/>
  <c r="AA35"/>
  <c r="AA34"/>
</calcChain>
</file>

<file path=xl/sharedStrings.xml><?xml version="1.0" encoding="utf-8"?>
<sst xmlns="http://schemas.openxmlformats.org/spreadsheetml/2006/main" count="121" uniqueCount="95">
  <si>
    <t>VÝSLEDKOVÁ  LISTINA</t>
  </si>
  <si>
    <t>Název soutěže</t>
  </si>
  <si>
    <t>Pořadatel</t>
  </si>
  <si>
    <t>Termín konání</t>
  </si>
  <si>
    <t>Místo konání</t>
  </si>
  <si>
    <t>Počet účastníků</t>
  </si>
  <si>
    <t>Hlavní rozhodčí</t>
  </si>
  <si>
    <t>Ředitel soutěže</t>
  </si>
  <si>
    <t>Příjmení, jméno</t>
  </si>
  <si>
    <t>Disciplíny</t>
  </si>
  <si>
    <t>Protesty</t>
  </si>
  <si>
    <t>Diskvalifikace</t>
  </si>
  <si>
    <t>Herní systém</t>
  </si>
  <si>
    <t>CELKEM</t>
  </si>
  <si>
    <t>BODY</t>
  </si>
  <si>
    <t>POŘADÍ</t>
  </si>
  <si>
    <t>Mířená na rychlost</t>
  </si>
  <si>
    <t>Body</t>
  </si>
  <si>
    <t>Čas</t>
  </si>
  <si>
    <t>Jednotlivci</t>
  </si>
  <si>
    <t>KVZ</t>
  </si>
  <si>
    <t>Mířená střelba z velkorážové pistole na přesnost a na rychlost</t>
  </si>
  <si>
    <t>Výsl.</t>
  </si>
  <si>
    <t>Organizátor</t>
  </si>
  <si>
    <t>SVZ ČR</t>
  </si>
  <si>
    <t>Funkcionáři soutěže:</t>
  </si>
  <si>
    <t xml:space="preserve">Předseda HK - </t>
  </si>
  <si>
    <t xml:space="preserve">Inspektor zbraní - </t>
  </si>
  <si>
    <t xml:space="preserve">Tajemník - </t>
  </si>
  <si>
    <t xml:space="preserve">Správce střelnice - </t>
  </si>
  <si>
    <t xml:space="preserve">Zdravotník - </t>
  </si>
  <si>
    <t xml:space="preserve">Ostatní rozhodčí - </t>
  </si>
  <si>
    <t>Řídící střelby -</t>
  </si>
  <si>
    <t xml:space="preserve">Terčoví rozhodčí - </t>
  </si>
  <si>
    <t>VT 135</t>
  </si>
  <si>
    <t>VPs 2</t>
  </si>
  <si>
    <t>VPs 6</t>
  </si>
  <si>
    <t>Terč 77 P</t>
  </si>
  <si>
    <t>Terč 135 P</t>
  </si>
  <si>
    <t>VT 77 P</t>
  </si>
  <si>
    <t>KVZ Liberec</t>
  </si>
  <si>
    <t>Hodkovice nad Mohelkou</t>
  </si>
  <si>
    <t>HERBER Jan</t>
  </si>
  <si>
    <t>Rokytnice</t>
  </si>
  <si>
    <t>KRÁTKÝ Karel Ing.</t>
  </si>
  <si>
    <t>Liberec</t>
  </si>
  <si>
    <t>ČERNÁ Petra</t>
  </si>
  <si>
    <t>Jenišovice</t>
  </si>
  <si>
    <t>KUDRNA Jiří</t>
  </si>
  <si>
    <t>individ</t>
  </si>
  <si>
    <t>BUKVIC Luboš</t>
  </si>
  <si>
    <t>Turnov</t>
  </si>
  <si>
    <t>LANC Milan</t>
  </si>
  <si>
    <t>PŘECECHTĚL Oldřich Ing.</t>
  </si>
  <si>
    <t xml:space="preserve">VNOUČEK Miloš </t>
  </si>
  <si>
    <t>ČERVINKA Leoš Ing.</t>
  </si>
  <si>
    <t>POHOŘALÝ Martin</t>
  </si>
  <si>
    <t>BARTOŠ Radek</t>
  </si>
  <si>
    <t>VRBATA Lukáš</t>
  </si>
  <si>
    <t>VNOUČEK Tomáš</t>
  </si>
  <si>
    <t>HANZLÍK Miroslav Ing.</t>
  </si>
  <si>
    <t>VOTROUBEK Rostislav</t>
  </si>
  <si>
    <t xml:space="preserve">Hodkovice </t>
  </si>
  <si>
    <t>MÁNEK Břetislav</t>
  </si>
  <si>
    <t>STRÁNSKÝ Jaroslav</t>
  </si>
  <si>
    <t>RESL Jan</t>
  </si>
  <si>
    <t>Hodkovice</t>
  </si>
  <si>
    <t>VOTROUBKOVÁ Jana</t>
  </si>
  <si>
    <t xml:space="preserve">HUDSKÝ Vítězslav </t>
  </si>
  <si>
    <t>HANZLÍK Miroslav ml.</t>
  </si>
  <si>
    <t>VELC Luboš</t>
  </si>
  <si>
    <t>MAREK Josef</t>
  </si>
  <si>
    <t>ŠÍDA Bohuslav</t>
  </si>
  <si>
    <t>LÉDL František</t>
  </si>
  <si>
    <t>VAŇÁTKO Petr</t>
  </si>
  <si>
    <t>VELC Jindřich</t>
  </si>
  <si>
    <t>LOUDA Jaroslav</t>
  </si>
  <si>
    <t>ŠÍDOVÁ Olga</t>
  </si>
  <si>
    <t>Miloš Vnouček</t>
  </si>
  <si>
    <t>1-111</t>
  </si>
  <si>
    <t>Ing. Oldřich Přecechtěl</t>
  </si>
  <si>
    <t>1-143</t>
  </si>
  <si>
    <t>Tomáš Vnouček</t>
  </si>
  <si>
    <t>3-617</t>
  </si>
  <si>
    <t>Petr Vaňátko</t>
  </si>
  <si>
    <t>2-369</t>
  </si>
  <si>
    <t>Miroslav Hanzlík</t>
  </si>
  <si>
    <t>3-510</t>
  </si>
  <si>
    <t>Jana Votroubková</t>
  </si>
  <si>
    <t>Ing. Miroslav Hanzlík 1-001</t>
  </si>
  <si>
    <t>Ing. Karel Krátký 1-138</t>
  </si>
  <si>
    <t>Ředitel soutěže: vr.   Ing. Karel Krátký 1-138</t>
  </si>
  <si>
    <t>Hlavní rozhodčí: vr. Ing. Miroslav Hanzlík 1-001</t>
  </si>
  <si>
    <t>Přebor SVZ ČR k 79. výročí osvobození Československa, č.p. 0022 - 0030</t>
  </si>
  <si>
    <t>Celkový počet: 29 (z toho členů SVZ ČR: 28)</t>
  </si>
</sst>
</file>

<file path=xl/styles.xml><?xml version="1.0" encoding="utf-8"?>
<styleSheet xmlns="http://schemas.openxmlformats.org/spreadsheetml/2006/main">
  <fonts count="16">
    <font>
      <sz val="10"/>
      <name val="Arial CE"/>
      <charset val="238"/>
    </font>
    <font>
      <sz val="10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name val="Bookman Old Style"/>
      <family val="1"/>
    </font>
    <font>
      <sz val="10"/>
      <name val="Bookman Old Style"/>
      <family val="1"/>
    </font>
    <font>
      <b/>
      <sz val="26"/>
      <name val="Bookman Old Style"/>
      <family val="1"/>
      <charset val="238"/>
    </font>
    <font>
      <sz val="26"/>
      <name val="Arial CE"/>
      <charset val="238"/>
    </font>
    <font>
      <sz val="8"/>
      <name val="Arial CE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6"/>
      <name val="Arial CE"/>
      <charset val="238"/>
    </font>
    <font>
      <b/>
      <sz val="9"/>
      <name val="Bookman Old Style"/>
      <family val="1"/>
      <charset val="238"/>
    </font>
    <font>
      <b/>
      <sz val="8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11" fillId="4" borderId="19" xfId="0" quotePrefix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3" fillId="3" borderId="23" xfId="0" applyFont="1" applyFill="1" applyBorder="1" applyAlignment="1">
      <alignment horizontal="center"/>
    </xf>
    <xf numFmtId="0" fontId="8" fillId="9" borderId="21" xfId="0" applyFont="1" applyFill="1" applyBorder="1"/>
    <xf numFmtId="0" fontId="8" fillId="10" borderId="21" xfId="0" applyFont="1" applyFill="1" applyBorder="1"/>
    <xf numFmtId="0" fontId="8" fillId="0" borderId="7" xfId="0" applyFont="1" applyBorder="1"/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14" fillId="9" borderId="26" xfId="0" applyFont="1" applyFill="1" applyBorder="1"/>
    <xf numFmtId="0" fontId="14" fillId="10" borderId="26" xfId="0" applyFont="1" applyFill="1" applyBorder="1"/>
    <xf numFmtId="0" fontId="10" fillId="3" borderId="32" xfId="0" applyFont="1" applyFill="1" applyBorder="1" applyAlignment="1">
      <alignment horizontal="center"/>
    </xf>
    <xf numFmtId="0" fontId="0" fillId="0" borderId="21" xfId="0" applyBorder="1"/>
    <xf numFmtId="0" fontId="12" fillId="0" borderId="22" xfId="0" applyFont="1" applyFill="1" applyBorder="1"/>
    <xf numFmtId="0" fontId="0" fillId="0" borderId="15" xfId="0" applyFill="1" applyBorder="1"/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14" xfId="0" applyFill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2" fontId="11" fillId="5" borderId="15" xfId="0" applyNumberFormat="1" applyFont="1" applyFill="1" applyBorder="1" applyAlignment="1">
      <alignment horizontal="center"/>
    </xf>
    <xf numFmtId="2" fontId="11" fillId="6" borderId="13" xfId="0" applyNumberFormat="1" applyFont="1" applyFill="1" applyBorder="1" applyAlignment="1">
      <alignment horizontal="center"/>
    </xf>
    <xf numFmtId="2" fontId="11" fillId="5" borderId="14" xfId="0" applyNumberFormat="1" applyFont="1" applyFill="1" applyBorder="1" applyAlignment="1">
      <alignment horizontal="center"/>
    </xf>
    <xf numFmtId="2" fontId="11" fillId="6" borderId="18" xfId="0" applyNumberFormat="1" applyFont="1" applyFill="1" applyBorder="1" applyAlignment="1">
      <alignment horizontal="center"/>
    </xf>
    <xf numFmtId="0" fontId="12" fillId="0" borderId="0" xfId="0" applyFont="1" applyAlignment="1"/>
    <xf numFmtId="0" fontId="8" fillId="0" borderId="0" xfId="0" applyFont="1"/>
    <xf numFmtId="0" fontId="3" fillId="7" borderId="21" xfId="0" applyFont="1" applyFill="1" applyBorder="1" applyAlignment="1">
      <alignment horizontal="left"/>
    </xf>
    <xf numFmtId="0" fontId="3" fillId="7" borderId="24" xfId="0" applyFont="1" applyFill="1" applyBorder="1" applyAlignment="1">
      <alignment horizontal="left"/>
    </xf>
    <xf numFmtId="0" fontId="11" fillId="0" borderId="0" xfId="0" applyFont="1"/>
    <xf numFmtId="0" fontId="3" fillId="2" borderId="3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3" borderId="34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14" fontId="3" fillId="7" borderId="21" xfId="0" applyNumberFormat="1" applyFont="1" applyFill="1" applyBorder="1" applyAlignment="1">
      <alignment horizontal="left"/>
    </xf>
    <xf numFmtId="0" fontId="3" fillId="7" borderId="42" xfId="0" applyFont="1" applyFill="1" applyBorder="1" applyAlignment="1">
      <alignment horizontal="left"/>
    </xf>
    <xf numFmtId="0" fontId="3" fillId="7" borderId="43" xfId="0" applyFont="1" applyFill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15" fillId="0" borderId="2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11"/>
  <sheetViews>
    <sheetView tabSelected="1" topLeftCell="A18" workbookViewId="0">
      <selection activeCell="Z29" sqref="Z29"/>
    </sheetView>
  </sheetViews>
  <sheetFormatPr defaultRowHeight="15"/>
  <cols>
    <col min="1" max="1" width="26.28515625" style="1" customWidth="1"/>
    <col min="2" max="2" width="13.42578125" style="1" customWidth="1"/>
    <col min="3" max="9" width="3.7109375" style="1" customWidth="1"/>
    <col min="10" max="10" width="5.42578125" style="1" customWidth="1"/>
    <col min="11" max="21" width="3.7109375" style="1" customWidth="1"/>
    <col min="22" max="22" width="6.140625" style="1" customWidth="1"/>
    <col min="23" max="24" width="5.7109375" style="1" customWidth="1"/>
    <col min="25" max="25" width="8" style="1" customWidth="1"/>
    <col min="26" max="26" width="7.7109375" style="1" customWidth="1"/>
    <col min="27" max="27" width="8.5703125" style="6" customWidth="1"/>
    <col min="29" max="29" width="9.28515625" customWidth="1"/>
  </cols>
  <sheetData>
    <row r="1" spans="1:32" s="4" customFormat="1" ht="33.75" thickBot="1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2"/>
    </row>
    <row r="2" spans="1:32" s="5" customFormat="1" ht="15" customHeight="1" thickBot="1">
      <c r="A2" s="23" t="s">
        <v>1</v>
      </c>
      <c r="B2" s="73" t="s">
        <v>93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4"/>
    </row>
    <row r="3" spans="1:32" s="5" customFormat="1" ht="15" customHeight="1" thickBot="1">
      <c r="A3" s="23" t="s">
        <v>2</v>
      </c>
      <c r="B3" s="75" t="s">
        <v>24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6"/>
      <c r="AD3" s="18"/>
      <c r="AE3" s="18"/>
      <c r="AF3" s="18"/>
    </row>
    <row r="4" spans="1:32" s="5" customFormat="1" ht="15" customHeight="1" thickBot="1">
      <c r="A4" s="23" t="s">
        <v>23</v>
      </c>
      <c r="B4" s="75" t="s">
        <v>40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6"/>
      <c r="AD4" s="18"/>
      <c r="AE4" s="18"/>
      <c r="AF4" s="18"/>
    </row>
    <row r="5" spans="1:32" s="5" customFormat="1" ht="15" customHeight="1" thickBot="1">
      <c r="A5" s="23" t="s">
        <v>3</v>
      </c>
      <c r="B5" s="77">
        <v>45416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8"/>
    </row>
    <row r="6" spans="1:32" s="5" customFormat="1" ht="15" customHeight="1" thickBot="1">
      <c r="A6" s="23" t="s">
        <v>4</v>
      </c>
      <c r="B6" s="57" t="s">
        <v>41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8"/>
    </row>
    <row r="7" spans="1:32" s="5" customFormat="1" ht="15" customHeight="1" thickBot="1">
      <c r="A7" s="23" t="s">
        <v>5</v>
      </c>
      <c r="B7" s="57" t="s">
        <v>94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8"/>
    </row>
    <row r="8" spans="1:32" s="5" customFormat="1" ht="15" customHeight="1" thickBot="1">
      <c r="A8" s="23" t="s">
        <v>9</v>
      </c>
      <c r="B8" s="57" t="s">
        <v>21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8"/>
    </row>
    <row r="9" spans="1:32" s="5" customFormat="1" ht="15" customHeight="1" thickBot="1">
      <c r="A9" s="23" t="s">
        <v>12</v>
      </c>
      <c r="B9" s="57" t="s">
        <v>19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8"/>
    </row>
    <row r="10" spans="1:32" s="5" customFormat="1" ht="15" customHeight="1" thickBot="1">
      <c r="A10" s="23" t="s">
        <v>10</v>
      </c>
      <c r="B10" s="80">
        <v>0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1"/>
    </row>
    <row r="11" spans="1:32" s="5" customFormat="1" ht="15" customHeight="1" thickBot="1">
      <c r="A11" s="23" t="s">
        <v>11</v>
      </c>
      <c r="B11" s="80">
        <v>0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1"/>
    </row>
    <row r="12" spans="1:32" s="5" customFormat="1" ht="15" customHeight="1" thickBot="1">
      <c r="A12" s="23" t="s">
        <v>6</v>
      </c>
      <c r="B12" s="57" t="s">
        <v>89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8"/>
    </row>
    <row r="13" spans="1:32" s="5" customFormat="1" ht="15" customHeight="1" thickBot="1">
      <c r="A13" s="23" t="s">
        <v>7</v>
      </c>
      <c r="B13" s="78" t="s">
        <v>90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9"/>
    </row>
    <row r="14" spans="1:32" s="3" customFormat="1" ht="17.25" thickBot="1">
      <c r="A14" s="60" t="s">
        <v>8</v>
      </c>
      <c r="B14" s="60" t="s">
        <v>20</v>
      </c>
      <c r="C14" s="67" t="s">
        <v>38</v>
      </c>
      <c r="D14" s="67"/>
      <c r="E14" s="67"/>
      <c r="F14" s="67"/>
      <c r="G14" s="67"/>
      <c r="H14" s="67"/>
      <c r="I14" s="67"/>
      <c r="J14" s="68"/>
      <c r="K14" s="24"/>
      <c r="L14" s="25"/>
      <c r="M14" s="25"/>
      <c r="N14" s="25"/>
      <c r="O14" s="25"/>
      <c r="P14" s="25" t="s">
        <v>37</v>
      </c>
      <c r="Q14" s="25"/>
      <c r="R14" s="25"/>
      <c r="S14" s="25"/>
      <c r="T14" s="25"/>
      <c r="U14" s="25"/>
      <c r="V14" s="26"/>
      <c r="W14" s="64" t="s">
        <v>16</v>
      </c>
      <c r="X14" s="65"/>
      <c r="Y14" s="66"/>
      <c r="Z14" s="62" t="s">
        <v>13</v>
      </c>
      <c r="AA14" s="63"/>
      <c r="AB14" s="27" t="s">
        <v>34</v>
      </c>
      <c r="AC14" s="28" t="s">
        <v>39</v>
      </c>
    </row>
    <row r="15" spans="1:32" s="3" customFormat="1" ht="15.75" thickBot="1">
      <c r="A15" s="61"/>
      <c r="B15" s="69"/>
      <c r="C15" s="7">
        <v>10</v>
      </c>
      <c r="D15" s="7">
        <v>9</v>
      </c>
      <c r="E15" s="7">
        <v>8</v>
      </c>
      <c r="F15" s="7">
        <v>7</v>
      </c>
      <c r="G15" s="7">
        <v>6</v>
      </c>
      <c r="H15" s="7">
        <v>5</v>
      </c>
      <c r="I15" s="8">
        <v>0</v>
      </c>
      <c r="J15" s="9" t="s">
        <v>22</v>
      </c>
      <c r="K15" s="15">
        <v>10</v>
      </c>
      <c r="L15" s="15">
        <v>9</v>
      </c>
      <c r="M15" s="15">
        <v>8</v>
      </c>
      <c r="N15" s="15">
        <v>7</v>
      </c>
      <c r="O15" s="15">
        <v>6</v>
      </c>
      <c r="P15" s="15">
        <v>5</v>
      </c>
      <c r="Q15" s="15">
        <v>4</v>
      </c>
      <c r="R15" s="15">
        <v>3</v>
      </c>
      <c r="S15" s="15">
        <v>2</v>
      </c>
      <c r="T15" s="15">
        <v>1</v>
      </c>
      <c r="U15" s="15">
        <v>0</v>
      </c>
      <c r="V15" s="11" t="s">
        <v>22</v>
      </c>
      <c r="W15" s="16" t="s">
        <v>17</v>
      </c>
      <c r="X15" s="12" t="s">
        <v>18</v>
      </c>
      <c r="Y15" s="13" t="s">
        <v>22</v>
      </c>
      <c r="Z15" s="10" t="s">
        <v>14</v>
      </c>
      <c r="AA15" s="20" t="s">
        <v>15</v>
      </c>
      <c r="AB15" s="21" t="s">
        <v>35</v>
      </c>
      <c r="AC15" s="22" t="s">
        <v>36</v>
      </c>
    </row>
    <row r="16" spans="1:32" ht="15" customHeight="1" thickBot="1">
      <c r="A16" s="31" t="s">
        <v>42</v>
      </c>
      <c r="B16" s="32" t="s">
        <v>43</v>
      </c>
      <c r="C16" s="33">
        <v>14</v>
      </c>
      <c r="D16" s="34">
        <v>1</v>
      </c>
      <c r="E16" s="34"/>
      <c r="F16" s="34"/>
      <c r="G16" s="34"/>
      <c r="H16" s="34"/>
      <c r="I16" s="35"/>
      <c r="J16" s="14">
        <f>IF(SUM(C16:I16)=0,0,IF(SUM(C16:I16)&lt;15,"CHYBÍ",IF(SUM(C16:I16)&gt;15,"MOC",IF(SUM(C16:I16)=15,SUM(C16*10+D16*9+E16*8+F16*7+G16*6+H16*5)))))</f>
        <v>149</v>
      </c>
      <c r="K16" s="36">
        <v>10</v>
      </c>
      <c r="L16" s="37">
        <v>5</v>
      </c>
      <c r="M16" s="37"/>
      <c r="N16" s="37"/>
      <c r="O16" s="37"/>
      <c r="P16" s="37"/>
      <c r="Q16" s="37"/>
      <c r="R16" s="37"/>
      <c r="S16" s="37"/>
      <c r="T16" s="37"/>
      <c r="U16" s="38"/>
      <c r="V16" s="17">
        <f>IF(SUM(K16:U16)=0,0,IF(SUM(K16:U16)&lt;15,"CHYBÍ",IF(SUM(K16:U16)=15,SUM(K16*10+L16*9+M16*8+N16*7+O16*6+P16*5+Q16*4+R16*3+S16*2+T16*1,IF(SUM(K16:U16)&gt;15,"MOC")))))</f>
        <v>145</v>
      </c>
      <c r="W16" s="39">
        <v>67</v>
      </c>
      <c r="X16" s="40">
        <v>17.7</v>
      </c>
      <c r="Y16" s="51">
        <f>SUM(W16-X16)</f>
        <v>49.3</v>
      </c>
      <c r="Z16" s="52">
        <f>SUM(J16+V16+Y16)</f>
        <v>343.3</v>
      </c>
      <c r="AA16" s="29">
        <f>RANK(Z16,$Z$16:$Z$44)</f>
        <v>1</v>
      </c>
      <c r="AB16" s="30"/>
      <c r="AC16" s="30"/>
    </row>
    <row r="17" spans="1:29" ht="15" customHeight="1" thickBot="1">
      <c r="A17" s="31" t="s">
        <v>44</v>
      </c>
      <c r="B17" s="41" t="s">
        <v>45</v>
      </c>
      <c r="C17" s="42">
        <v>11</v>
      </c>
      <c r="D17" s="43">
        <v>4</v>
      </c>
      <c r="E17" s="43"/>
      <c r="F17" s="43"/>
      <c r="G17" s="43"/>
      <c r="H17" s="43"/>
      <c r="I17" s="44"/>
      <c r="J17" s="14">
        <f>IF(SUM(C17:I17)=0,0,IF(SUM(C17:I17)&lt;15,"CHYBÍ",IF(SUM(C17:I17)&gt;15,"MOC",IF(SUM(C17:I17)=15,SUM(C17*10+D17*9+E17*8+F17*7+G17*6+H17*5)))))</f>
        <v>146</v>
      </c>
      <c r="K17" s="45">
        <v>9</v>
      </c>
      <c r="L17" s="46">
        <v>4</v>
      </c>
      <c r="M17" s="46">
        <v>2</v>
      </c>
      <c r="N17" s="46"/>
      <c r="O17" s="46"/>
      <c r="P17" s="46"/>
      <c r="Q17" s="46"/>
      <c r="R17" s="46"/>
      <c r="S17" s="46"/>
      <c r="T17" s="46"/>
      <c r="U17" s="47"/>
      <c r="V17" s="17">
        <f>IF(SUM(K17:U17)=0,0,IF(SUM(K17:U17)&lt;15,"CHYBÍ",IF(SUM(K17:U17)=15,SUM(K17*10+L17*9+M17*8+N17*7+O17*6+P17*5+Q17*4+R17*3+S17*2+T17*1,IF(SUM(K17:U17)&gt;15,"MOC")))))</f>
        <v>142</v>
      </c>
      <c r="W17" s="42">
        <v>74</v>
      </c>
      <c r="X17" s="44">
        <v>20.64</v>
      </c>
      <c r="Y17" s="53">
        <f>SUM(W17-X17)</f>
        <v>53.36</v>
      </c>
      <c r="Z17" s="54">
        <f>SUM(J17+V17+Y17)</f>
        <v>341.36</v>
      </c>
      <c r="AA17" s="29">
        <f>RANK(Z17,$Z$16:$Z$44)</f>
        <v>2</v>
      </c>
      <c r="AB17" s="30"/>
      <c r="AC17" s="30"/>
    </row>
    <row r="18" spans="1:29" ht="15" customHeight="1" thickBot="1">
      <c r="A18" s="31" t="s">
        <v>46</v>
      </c>
      <c r="B18" s="41" t="s">
        <v>47</v>
      </c>
      <c r="C18" s="42">
        <v>12</v>
      </c>
      <c r="D18" s="43">
        <v>3</v>
      </c>
      <c r="E18" s="43"/>
      <c r="F18" s="43"/>
      <c r="G18" s="43"/>
      <c r="H18" s="43"/>
      <c r="I18" s="44"/>
      <c r="J18" s="14">
        <f>IF(SUM(C18:I18)=0,0,IF(SUM(C18:I18)&lt;15,"CHYBÍ",IF(SUM(C18:I18)&gt;15,"MOC",IF(SUM(C18:I18)=15,SUM(C18*10+D18*9+E18*8+F18*7+G18*6+H18*5)))))</f>
        <v>147</v>
      </c>
      <c r="K18" s="45">
        <v>7</v>
      </c>
      <c r="L18" s="46">
        <v>6</v>
      </c>
      <c r="M18" s="46"/>
      <c r="N18" s="46">
        <v>2</v>
      </c>
      <c r="O18" s="46"/>
      <c r="P18" s="46"/>
      <c r="Q18" s="46"/>
      <c r="R18" s="46"/>
      <c r="S18" s="46"/>
      <c r="T18" s="46"/>
      <c r="U18" s="47"/>
      <c r="V18" s="17">
        <f>IF(SUM(K18:U18)=0,0,IF(SUM(K18:U18)&lt;15,"CHYBÍ",IF(SUM(K18:U18)=15,SUM(K18*10+L18*9+M18*8+N18*7+O18*6+P18*5+Q18*4+R18*3+S18*2+T18*1,IF(SUM(K18:U18)&gt;15,"MOC")))))</f>
        <v>138</v>
      </c>
      <c r="W18" s="42">
        <v>77</v>
      </c>
      <c r="X18" s="44">
        <v>26.2</v>
      </c>
      <c r="Y18" s="53">
        <f>SUM(W18-X18)</f>
        <v>50.8</v>
      </c>
      <c r="Z18" s="54">
        <f>SUM(J18+V18+Y18)</f>
        <v>335.8</v>
      </c>
      <c r="AA18" s="29">
        <f>RANK(Z18,$Z$16:$Z$44)</f>
        <v>3</v>
      </c>
      <c r="AB18" s="30"/>
      <c r="AC18" s="30"/>
    </row>
    <row r="19" spans="1:29" ht="15" customHeight="1" thickBot="1">
      <c r="A19" s="31" t="s">
        <v>48</v>
      </c>
      <c r="B19" s="41" t="s">
        <v>49</v>
      </c>
      <c r="C19" s="42">
        <v>13</v>
      </c>
      <c r="D19" s="43">
        <v>2</v>
      </c>
      <c r="E19" s="43"/>
      <c r="F19" s="43"/>
      <c r="G19" s="43"/>
      <c r="H19" s="43"/>
      <c r="I19" s="44"/>
      <c r="J19" s="14">
        <f>IF(SUM(C19:I19)=0,0,IF(SUM(C19:I19)&lt;15,"CHYBÍ",IF(SUM(C19:I19)&gt;15,"MOC",IF(SUM(C19:I19)=15,SUM(C19*10+D19*9+E19*8+F19*7+G19*6+H19*5)))))</f>
        <v>148</v>
      </c>
      <c r="K19" s="45">
        <v>4</v>
      </c>
      <c r="L19" s="46">
        <v>4</v>
      </c>
      <c r="M19" s="46">
        <v>6</v>
      </c>
      <c r="N19" s="46">
        <v>1</v>
      </c>
      <c r="O19" s="46"/>
      <c r="P19" s="46"/>
      <c r="Q19" s="46"/>
      <c r="R19" s="46"/>
      <c r="S19" s="46"/>
      <c r="T19" s="46"/>
      <c r="U19" s="47"/>
      <c r="V19" s="17">
        <f>IF(SUM(K19:U19)=0,0,IF(SUM(K19:U19)&lt;15,"CHYBÍ",IF(SUM(K19:U19)=15,SUM(K19*10+L19*9+M19*8+N19*7+O19*6+P19*5+Q19*4+R19*3+S19*2+T19*1,IF(SUM(K19:U19)&gt;15,"MOC")))))</f>
        <v>131</v>
      </c>
      <c r="W19" s="42">
        <v>69</v>
      </c>
      <c r="X19" s="44">
        <v>19.59</v>
      </c>
      <c r="Y19" s="53">
        <f>SUM(W19-X19)</f>
        <v>49.41</v>
      </c>
      <c r="Z19" s="54">
        <f>SUM(J19+V19+Y19)</f>
        <v>328.40999999999997</v>
      </c>
      <c r="AA19" s="29">
        <f>RANK(Z19,$Z$16:$Z$44)</f>
        <v>4</v>
      </c>
      <c r="AB19" s="30"/>
      <c r="AC19" s="30"/>
    </row>
    <row r="20" spans="1:29" ht="15" customHeight="1" thickBot="1">
      <c r="A20" s="31" t="s">
        <v>50</v>
      </c>
      <c r="B20" s="41" t="s">
        <v>51</v>
      </c>
      <c r="C20" s="42">
        <v>9</v>
      </c>
      <c r="D20" s="43">
        <v>6</v>
      </c>
      <c r="E20" s="43"/>
      <c r="F20" s="43"/>
      <c r="G20" s="43"/>
      <c r="H20" s="43"/>
      <c r="I20" s="44"/>
      <c r="J20" s="14">
        <f>IF(SUM(C20:I20)=0,0,IF(SUM(C20:I20)&lt;15,"CHYBÍ",IF(SUM(C20:I20)&gt;15,"MOC",IF(SUM(C20:I20)=15,SUM(C20*10+D20*9+E20*8+F20*7+G20*6+H20*5)))))</f>
        <v>144</v>
      </c>
      <c r="K20" s="45">
        <v>3</v>
      </c>
      <c r="L20" s="46">
        <v>5</v>
      </c>
      <c r="M20" s="46">
        <v>4</v>
      </c>
      <c r="N20" s="46">
        <v>3</v>
      </c>
      <c r="O20" s="46"/>
      <c r="P20" s="46"/>
      <c r="Q20" s="46"/>
      <c r="R20" s="46"/>
      <c r="S20" s="46"/>
      <c r="T20" s="46"/>
      <c r="U20" s="47"/>
      <c r="V20" s="17">
        <f>IF(SUM(K20:U20)=0,0,IF(SUM(K20:U20)&lt;15,"CHYBÍ",IF(SUM(K20:U20)=15,SUM(K20*10+L20*9+M20*8+N20*7+O20*6+P20*5+Q20*4+R20*3+S20*2+T20*1,IF(SUM(K20:U20)&gt;15,"MOC")))))</f>
        <v>128</v>
      </c>
      <c r="W20" s="42">
        <v>81</v>
      </c>
      <c r="X20" s="44">
        <v>24.73</v>
      </c>
      <c r="Y20" s="53">
        <f>SUM(W20-X20)</f>
        <v>56.269999999999996</v>
      </c>
      <c r="Z20" s="54">
        <f>SUM(J20+V20+Y20)</f>
        <v>328.27</v>
      </c>
      <c r="AA20" s="29">
        <f>RANK(Z20,$Z$16:$Z$44)</f>
        <v>5</v>
      </c>
      <c r="AB20" s="30"/>
      <c r="AC20" s="30"/>
    </row>
    <row r="21" spans="1:29" ht="15" customHeight="1" thickBot="1">
      <c r="A21" s="31" t="s">
        <v>52</v>
      </c>
      <c r="B21" s="41" t="s">
        <v>45</v>
      </c>
      <c r="C21" s="42">
        <v>11</v>
      </c>
      <c r="D21" s="43">
        <v>3</v>
      </c>
      <c r="E21" s="43">
        <v>1</v>
      </c>
      <c r="F21" s="43"/>
      <c r="G21" s="43"/>
      <c r="H21" s="43"/>
      <c r="I21" s="44"/>
      <c r="J21" s="14">
        <f>IF(SUM(C21:I21)=0,0,IF(SUM(C21:I21)&lt;15,"CHYBÍ",IF(SUM(C21:I21)&gt;15,"MOC",IF(SUM(C21:I21)=15,SUM(C21*10+D21*9+E21*8+F21*7+G21*6+H21*5)))))</f>
        <v>145</v>
      </c>
      <c r="K21" s="45">
        <v>6</v>
      </c>
      <c r="L21" s="46">
        <v>4</v>
      </c>
      <c r="M21" s="46">
        <v>5</v>
      </c>
      <c r="N21" s="46"/>
      <c r="O21" s="46"/>
      <c r="P21" s="46"/>
      <c r="Q21" s="46"/>
      <c r="R21" s="46"/>
      <c r="S21" s="46"/>
      <c r="T21" s="46"/>
      <c r="U21" s="47"/>
      <c r="V21" s="17">
        <f>IF(SUM(K21:U21)=0,0,IF(SUM(K21:U21)&lt;15,"CHYBÍ",IF(SUM(K21:U21)=15,SUM(K21*10+L21*9+M21*8+N21*7+O21*6+P21*5+Q21*4+R21*3+S21*2+T21*1,IF(SUM(K21:U21)&gt;15,"MOC")))))</f>
        <v>136</v>
      </c>
      <c r="W21" s="42">
        <v>65</v>
      </c>
      <c r="X21" s="44">
        <v>18.97</v>
      </c>
      <c r="Y21" s="53">
        <f>SUM(W21-X21)</f>
        <v>46.03</v>
      </c>
      <c r="Z21" s="54">
        <f>SUM(J21+V21+Y21)</f>
        <v>327.02999999999997</v>
      </c>
      <c r="AA21" s="29">
        <f>RANK(Z21,$Z$16:$Z$44)</f>
        <v>6</v>
      </c>
      <c r="AB21" s="30"/>
      <c r="AC21" s="30"/>
    </row>
    <row r="22" spans="1:29" ht="15" customHeight="1" thickBot="1">
      <c r="A22" s="31" t="s">
        <v>53</v>
      </c>
      <c r="B22" s="41" t="s">
        <v>45</v>
      </c>
      <c r="C22" s="42">
        <v>11</v>
      </c>
      <c r="D22" s="43">
        <v>4</v>
      </c>
      <c r="E22" s="43"/>
      <c r="F22" s="43"/>
      <c r="G22" s="43"/>
      <c r="H22" s="43"/>
      <c r="I22" s="44"/>
      <c r="J22" s="14">
        <f>IF(SUM(C22:I22)=0,0,IF(SUM(C22:I22)&lt;15,"CHYBÍ",IF(SUM(C22:I22)&gt;15,"MOC",IF(SUM(C22:I22)=15,SUM(C22*10+D22*9+E22*8+F22*7+G22*6+H22*5)))))</f>
        <v>146</v>
      </c>
      <c r="K22" s="45">
        <v>1</v>
      </c>
      <c r="L22" s="46">
        <v>10</v>
      </c>
      <c r="M22" s="46">
        <v>1</v>
      </c>
      <c r="N22" s="46">
        <v>3</v>
      </c>
      <c r="O22" s="46"/>
      <c r="P22" s="46"/>
      <c r="Q22" s="46"/>
      <c r="R22" s="46"/>
      <c r="S22" s="46"/>
      <c r="T22" s="46"/>
      <c r="U22" s="47"/>
      <c r="V22" s="17">
        <f>IF(SUM(K22:U22)=0,0,IF(SUM(K22:U22)&lt;15,"CHYBÍ",IF(SUM(K22:U22)=15,SUM(K22*10+L22*9+M22*8+N22*7+O22*6+P22*5+Q22*4+R22*3+S22*2+T22*1,IF(SUM(K22:U22)&gt;15,"MOC")))))</f>
        <v>129</v>
      </c>
      <c r="W22" s="42">
        <v>66</v>
      </c>
      <c r="X22" s="44">
        <v>15.21</v>
      </c>
      <c r="Y22" s="53">
        <f>SUM(W22-X22)</f>
        <v>50.79</v>
      </c>
      <c r="Z22" s="54">
        <f>SUM(J22+V22+Y22)</f>
        <v>325.79000000000002</v>
      </c>
      <c r="AA22" s="29">
        <f>RANK(Z22,$Z$16:$Z$44)</f>
        <v>7</v>
      </c>
      <c r="AB22" s="30"/>
      <c r="AC22" s="30"/>
    </row>
    <row r="23" spans="1:29" ht="15" customHeight="1" thickBot="1">
      <c r="A23" s="31" t="s">
        <v>54</v>
      </c>
      <c r="B23" s="41" t="s">
        <v>45</v>
      </c>
      <c r="C23" s="42">
        <v>10</v>
      </c>
      <c r="D23" s="43">
        <v>3</v>
      </c>
      <c r="E23" s="43">
        <v>2</v>
      </c>
      <c r="F23" s="43"/>
      <c r="G23" s="43"/>
      <c r="H23" s="43"/>
      <c r="I23" s="44"/>
      <c r="J23" s="14">
        <f>IF(SUM(C23:I23)=0,0,IF(SUM(C23:I23)&lt;15,"CHYBÍ",IF(SUM(C23:I23)&gt;15,"MOC",IF(SUM(C23:I23)=15,SUM(C23*10+D23*9+E23*8+F23*7+G23*6+H23*5)))))</f>
        <v>143</v>
      </c>
      <c r="K23" s="45">
        <v>2</v>
      </c>
      <c r="L23" s="46">
        <v>7</v>
      </c>
      <c r="M23" s="46">
        <v>4</v>
      </c>
      <c r="N23" s="46">
        <v>1</v>
      </c>
      <c r="O23" s="46">
        <v>1</v>
      </c>
      <c r="P23" s="46"/>
      <c r="Q23" s="46"/>
      <c r="R23" s="46"/>
      <c r="S23" s="46"/>
      <c r="T23" s="46"/>
      <c r="U23" s="47"/>
      <c r="V23" s="17">
        <f>IF(SUM(K23:U23)=0,0,IF(SUM(K23:U23)&lt;15,"CHYBÍ",IF(SUM(K23:U23)=15,SUM(K23*10+L23*9+M23*8+N23*7+O23*6+P23*5+Q23*4+R23*3+S23*2+T23*1,IF(SUM(K23:U23)&gt;15,"MOC")))))</f>
        <v>128</v>
      </c>
      <c r="W23" s="42">
        <v>74</v>
      </c>
      <c r="X23" s="44">
        <v>20.170000000000002</v>
      </c>
      <c r="Y23" s="53">
        <f>SUM(W23-X23)</f>
        <v>53.83</v>
      </c>
      <c r="Z23" s="54">
        <f>SUM(J23+V23+Y23)</f>
        <v>324.83</v>
      </c>
      <c r="AA23" s="29">
        <f>RANK(Z23,$Z$16:$Z$44)</f>
        <v>8</v>
      </c>
      <c r="AB23" s="30"/>
      <c r="AC23" s="30"/>
    </row>
    <row r="24" spans="1:29" ht="15" customHeight="1" thickBot="1">
      <c r="A24" s="31" t="s">
        <v>55</v>
      </c>
      <c r="B24" s="41" t="s">
        <v>47</v>
      </c>
      <c r="C24" s="42">
        <v>6</v>
      </c>
      <c r="D24" s="43">
        <v>8</v>
      </c>
      <c r="E24" s="43">
        <v>1</v>
      </c>
      <c r="F24" s="43"/>
      <c r="G24" s="43"/>
      <c r="H24" s="43"/>
      <c r="I24" s="44"/>
      <c r="J24" s="14">
        <f>IF(SUM(C24:I24)=0,0,IF(SUM(C24:I24)&lt;15,"CHYBÍ",IF(SUM(C24:I24)&gt;15,"MOC",IF(SUM(C24:I24)=15,SUM(C24*10+D24*9+E24*8+F24*7+G24*6+H24*5)))))</f>
        <v>140</v>
      </c>
      <c r="K24" s="45">
        <v>7</v>
      </c>
      <c r="L24" s="46">
        <v>2</v>
      </c>
      <c r="M24" s="46">
        <v>5</v>
      </c>
      <c r="N24" s="46"/>
      <c r="O24" s="46"/>
      <c r="P24" s="46"/>
      <c r="Q24" s="46">
        <v>1</v>
      </c>
      <c r="R24" s="46"/>
      <c r="S24" s="46"/>
      <c r="T24" s="46"/>
      <c r="U24" s="47"/>
      <c r="V24" s="17">
        <f>IF(SUM(K24:U24)=0,0,IF(SUM(K24:U24)&lt;15,"CHYBÍ",IF(SUM(K24:U24)=15,SUM(K24*10+L24*9+M24*8+N24*7+O24*6+P24*5+Q24*4+R24*3+S24*2+T24*1,IF(SUM(K24:U24)&gt;15,"MOC")))))</f>
        <v>132</v>
      </c>
      <c r="W24" s="42">
        <v>67</v>
      </c>
      <c r="X24" s="44">
        <v>19.18</v>
      </c>
      <c r="Y24" s="53">
        <f>SUM(W24-X24)</f>
        <v>47.82</v>
      </c>
      <c r="Z24" s="54">
        <f>SUM(J24+V24+Y24)</f>
        <v>319.82</v>
      </c>
      <c r="AA24" s="29">
        <f>RANK(Z24,$Z$16:$Z$44)</f>
        <v>9</v>
      </c>
      <c r="AB24" s="30"/>
      <c r="AC24" s="30"/>
    </row>
    <row r="25" spans="1:29" ht="15" customHeight="1" thickBot="1">
      <c r="A25" s="31" t="s">
        <v>56</v>
      </c>
      <c r="B25" s="41" t="s">
        <v>43</v>
      </c>
      <c r="C25" s="42">
        <v>13</v>
      </c>
      <c r="D25" s="43">
        <v>2</v>
      </c>
      <c r="E25" s="43"/>
      <c r="F25" s="43"/>
      <c r="G25" s="43"/>
      <c r="H25" s="43"/>
      <c r="I25" s="44"/>
      <c r="J25" s="14">
        <f>IF(SUM(C25:I25)=0,0,IF(SUM(C25:I25)&lt;15,"CHYBÍ",IF(SUM(C25:I25)&gt;15,"MOC",IF(SUM(C25:I25)=15,SUM(C25*10+D25*9+E25*8+F25*7+G25*6+H25*5)))))</f>
        <v>148</v>
      </c>
      <c r="K25" s="45">
        <v>4</v>
      </c>
      <c r="L25" s="46">
        <v>8</v>
      </c>
      <c r="M25" s="46">
        <v>2</v>
      </c>
      <c r="N25" s="46"/>
      <c r="O25" s="46">
        <v>1</v>
      </c>
      <c r="P25" s="46"/>
      <c r="Q25" s="46"/>
      <c r="R25" s="46"/>
      <c r="S25" s="46"/>
      <c r="T25" s="46"/>
      <c r="U25" s="47"/>
      <c r="V25" s="17">
        <f>IF(SUM(K25:U25)=0,0,IF(SUM(K25:U25)&lt;15,"CHYBÍ",IF(SUM(K25:U25)=15,SUM(K25*10+L25*9+M25*8+N25*7+O25*6+P25*5+Q25*4+R25*3+S25*2+T25*1,IF(SUM(K25:U25)&gt;15,"MOC")))))</f>
        <v>134</v>
      </c>
      <c r="W25" s="42">
        <v>57</v>
      </c>
      <c r="X25" s="44">
        <v>20.07</v>
      </c>
      <c r="Y25" s="53">
        <f>SUM(W25-X25)</f>
        <v>36.93</v>
      </c>
      <c r="Z25" s="54">
        <f>SUM(J25+V25+Y25)</f>
        <v>318.93</v>
      </c>
      <c r="AA25" s="29">
        <f>RANK(Z25,$Z$16:$Z$44)</f>
        <v>10</v>
      </c>
      <c r="AB25" s="30"/>
      <c r="AC25" s="30"/>
    </row>
    <row r="26" spans="1:29" ht="15" customHeight="1" thickBot="1">
      <c r="A26" s="31" t="s">
        <v>57</v>
      </c>
      <c r="B26" s="41" t="s">
        <v>47</v>
      </c>
      <c r="C26" s="42">
        <v>8</v>
      </c>
      <c r="D26" s="43">
        <v>6</v>
      </c>
      <c r="E26" s="43">
        <v>1</v>
      </c>
      <c r="F26" s="43"/>
      <c r="G26" s="43"/>
      <c r="H26" s="43"/>
      <c r="I26" s="44"/>
      <c r="J26" s="14">
        <f>IF(SUM(C26:I26)=0,0,IF(SUM(C26:I26)&lt;15,"CHYBÍ",IF(SUM(C26:I26)&gt;15,"MOC",IF(SUM(C26:I26)=15,SUM(C26*10+D26*9+E26*8+F26*7+G26*6+H26*5)))))</f>
        <v>142</v>
      </c>
      <c r="K26" s="45">
        <v>3</v>
      </c>
      <c r="L26" s="46">
        <v>5</v>
      </c>
      <c r="M26" s="46">
        <v>6</v>
      </c>
      <c r="N26" s="46">
        <v>1</v>
      </c>
      <c r="O26" s="46"/>
      <c r="P26" s="46"/>
      <c r="Q26" s="46"/>
      <c r="R26" s="46"/>
      <c r="S26" s="46"/>
      <c r="T26" s="46"/>
      <c r="U26" s="47"/>
      <c r="V26" s="17">
        <f>IF(SUM(K26:U26)=0,0,IF(SUM(K26:U26)&lt;15,"CHYBÍ",IF(SUM(K26:U26)=15,SUM(K26*10+L26*9+M26*8+N26*7+O26*6+P26*5+Q26*4+R26*3+S26*2+T26*1,IF(SUM(K26:U26)&gt;15,"MOC")))))</f>
        <v>130</v>
      </c>
      <c r="W26" s="42">
        <v>59</v>
      </c>
      <c r="X26" s="44">
        <v>18.420000000000002</v>
      </c>
      <c r="Y26" s="53">
        <f>SUM(W26-X26)</f>
        <v>40.58</v>
      </c>
      <c r="Z26" s="54">
        <f>SUM(J26+V26+Y26)</f>
        <v>312.58</v>
      </c>
      <c r="AA26" s="29">
        <f>RANK(Z26,$Z$16:$Z$44)</f>
        <v>11</v>
      </c>
      <c r="AB26" s="30"/>
      <c r="AC26" s="30"/>
    </row>
    <row r="27" spans="1:29" ht="15" customHeight="1" thickBot="1">
      <c r="A27" s="31" t="s">
        <v>58</v>
      </c>
      <c r="B27" s="41" t="s">
        <v>45</v>
      </c>
      <c r="C27" s="42">
        <v>10</v>
      </c>
      <c r="D27" s="43">
        <v>3</v>
      </c>
      <c r="E27" s="43">
        <v>2</v>
      </c>
      <c r="F27" s="43"/>
      <c r="G27" s="43"/>
      <c r="H27" s="43"/>
      <c r="I27" s="44"/>
      <c r="J27" s="14">
        <f>IF(SUM(C27:I27)=0,0,IF(SUM(C27:I27)&lt;15,"CHYBÍ",IF(SUM(C27:I27)&gt;15,"MOC",IF(SUM(C27:I27)=15,SUM(C27*10+D27*9+E27*8+F27*7+G27*6+H27*5)))))</f>
        <v>143</v>
      </c>
      <c r="K27" s="45">
        <v>3</v>
      </c>
      <c r="L27" s="46">
        <v>6</v>
      </c>
      <c r="M27" s="46">
        <v>3</v>
      </c>
      <c r="N27" s="46">
        <v>2</v>
      </c>
      <c r="O27" s="46">
        <v>1</v>
      </c>
      <c r="P27" s="46"/>
      <c r="Q27" s="46"/>
      <c r="R27" s="46"/>
      <c r="S27" s="46"/>
      <c r="T27" s="46"/>
      <c r="U27" s="47"/>
      <c r="V27" s="17">
        <f>IF(SUM(K27:U27)=0,0,IF(SUM(K27:U27)&lt;15,"CHYBÍ",IF(SUM(K27:U27)=15,SUM(K27*10+L27*9+M27*8+N27*7+O27*6+P27*5+Q27*4+R27*3+S27*2+T27*1,IF(SUM(K27:U27)&gt;15,"MOC")))))</f>
        <v>128</v>
      </c>
      <c r="W27" s="42">
        <v>59</v>
      </c>
      <c r="X27" s="44">
        <v>22.56</v>
      </c>
      <c r="Y27" s="53">
        <f>SUM(W27-X27)</f>
        <v>36.44</v>
      </c>
      <c r="Z27" s="54">
        <f>SUM(J27+V27+Y27)</f>
        <v>307.44</v>
      </c>
      <c r="AA27" s="29">
        <f>RANK(Z27,$Z$16:$Z$44)</f>
        <v>12</v>
      </c>
      <c r="AB27" s="30"/>
      <c r="AC27" s="30"/>
    </row>
    <row r="28" spans="1:29" ht="15" customHeight="1" thickBot="1">
      <c r="A28" s="31" t="s">
        <v>59</v>
      </c>
      <c r="B28" s="41" t="s">
        <v>45</v>
      </c>
      <c r="C28" s="42">
        <v>9</v>
      </c>
      <c r="D28" s="43">
        <v>5</v>
      </c>
      <c r="E28" s="43">
        <v>1</v>
      </c>
      <c r="F28" s="43"/>
      <c r="G28" s="43"/>
      <c r="H28" s="43"/>
      <c r="I28" s="44"/>
      <c r="J28" s="14">
        <f>IF(SUM(C28:I28)=0,0,IF(SUM(C28:I28)&lt;15,"CHYBÍ",IF(SUM(C28:I28)&gt;15,"MOC",IF(SUM(C28:I28)=15,SUM(C28*10+D28*9+E28*8+F28*7+G28*6+H28*5)))))</f>
        <v>143</v>
      </c>
      <c r="K28" s="45">
        <v>4</v>
      </c>
      <c r="L28" s="46">
        <v>3</v>
      </c>
      <c r="M28" s="46">
        <v>4</v>
      </c>
      <c r="N28" s="46">
        <v>2</v>
      </c>
      <c r="O28" s="46"/>
      <c r="P28" s="46">
        <v>1</v>
      </c>
      <c r="Q28" s="46">
        <v>1</v>
      </c>
      <c r="R28" s="46"/>
      <c r="S28" s="46"/>
      <c r="T28" s="46"/>
      <c r="U28" s="47"/>
      <c r="V28" s="17">
        <f>IF(SUM(K28:U28)=0,0,IF(SUM(K28:U28)&lt;15,"CHYBÍ",IF(SUM(K28:U28)=15,SUM(K28*10+L28*9+M28*8+N28*7+O28*6+P28*5+Q28*4+R28*3+S28*2+T28*1,IF(SUM(K28:U28)&gt;15,"MOC")))))</f>
        <v>122</v>
      </c>
      <c r="W28" s="42">
        <v>59</v>
      </c>
      <c r="X28" s="44">
        <v>17.61</v>
      </c>
      <c r="Y28" s="53">
        <f>SUM(W28-X28)</f>
        <v>41.39</v>
      </c>
      <c r="Z28" s="54">
        <f>SUM(J28+V28+Y28)</f>
        <v>306.39</v>
      </c>
      <c r="AA28" s="29">
        <f>RANK(Z28,$Z$16:$Z$44)</f>
        <v>13</v>
      </c>
      <c r="AB28" s="30"/>
      <c r="AC28" s="30"/>
    </row>
    <row r="29" spans="1:29" ht="15" customHeight="1" thickBot="1">
      <c r="A29" s="31" t="s">
        <v>60</v>
      </c>
      <c r="B29" s="41" t="s">
        <v>45</v>
      </c>
      <c r="C29" s="42">
        <v>5</v>
      </c>
      <c r="D29" s="43">
        <v>6</v>
      </c>
      <c r="E29" s="43">
        <v>2</v>
      </c>
      <c r="F29" s="43">
        <v>2</v>
      </c>
      <c r="G29" s="43"/>
      <c r="H29" s="43"/>
      <c r="I29" s="44"/>
      <c r="J29" s="14">
        <f>IF(SUM(C29:I29)=0,0,IF(SUM(C29:I29)&lt;15,"CHYBÍ",IF(SUM(C29:I29)&gt;15,"MOC",IF(SUM(C29:I29)=15,SUM(C29*10+D29*9+E29*8+F29*7+G29*6+H29*5)))))</f>
        <v>134</v>
      </c>
      <c r="K29" s="45">
        <v>5</v>
      </c>
      <c r="L29" s="46">
        <v>4</v>
      </c>
      <c r="M29" s="46">
        <v>2</v>
      </c>
      <c r="N29" s="46">
        <v>3</v>
      </c>
      <c r="O29" s="46"/>
      <c r="P29" s="46"/>
      <c r="Q29" s="46">
        <v>1</v>
      </c>
      <c r="R29" s="46"/>
      <c r="S29" s="46"/>
      <c r="T29" s="46"/>
      <c r="U29" s="47"/>
      <c r="V29" s="17">
        <f>IF(SUM(K29:U29)=0,0,IF(SUM(K29:U29)&lt;15,"CHYBÍ",IF(SUM(K29:U29)=15,SUM(K29*10+L29*9+M29*8+N29*7+O29*6+P29*5+Q29*4+R29*3+S29*2+T29*1,IF(SUM(K29:U29)&gt;15,"MOC")))))</f>
        <v>127</v>
      </c>
      <c r="W29" s="42">
        <v>58</v>
      </c>
      <c r="X29" s="44">
        <v>20.079999999999998</v>
      </c>
      <c r="Y29" s="53">
        <f>SUM(W29-X29)</f>
        <v>37.92</v>
      </c>
      <c r="Z29" s="54">
        <f>SUM(J29+V29+Y29)</f>
        <v>298.92</v>
      </c>
      <c r="AA29" s="29">
        <f>RANK(Z29,$Z$16:$Z$44)</f>
        <v>14</v>
      </c>
      <c r="AB29" s="30"/>
      <c r="AC29" s="30"/>
    </row>
    <row r="30" spans="1:29" ht="15" customHeight="1" thickBot="1">
      <c r="A30" s="31" t="s">
        <v>61</v>
      </c>
      <c r="B30" s="41" t="s">
        <v>62</v>
      </c>
      <c r="C30" s="42">
        <v>8</v>
      </c>
      <c r="D30" s="43">
        <v>4</v>
      </c>
      <c r="E30" s="43">
        <v>2</v>
      </c>
      <c r="F30" s="43">
        <v>1</v>
      </c>
      <c r="G30" s="43"/>
      <c r="H30" s="43"/>
      <c r="I30" s="44"/>
      <c r="J30" s="14">
        <f>IF(SUM(C30:I30)=0,0,IF(SUM(C30:I30)&lt;15,"CHYBÍ",IF(SUM(C30:I30)&gt;15,"MOC",IF(SUM(C30:I30)=15,SUM(C30*10+D30*9+E30*8+F30*7+G30*6+H30*5)))))</f>
        <v>139</v>
      </c>
      <c r="K30" s="45">
        <v>3</v>
      </c>
      <c r="L30" s="46">
        <v>4</v>
      </c>
      <c r="M30" s="46">
        <v>4</v>
      </c>
      <c r="N30" s="46">
        <v>3</v>
      </c>
      <c r="O30" s="46"/>
      <c r="P30" s="46"/>
      <c r="Q30" s="46"/>
      <c r="R30" s="46"/>
      <c r="S30" s="46"/>
      <c r="T30" s="46"/>
      <c r="U30" s="47">
        <v>1</v>
      </c>
      <c r="V30" s="17">
        <f>IF(SUM(K30:U30)=0,0,IF(SUM(K30:U30)&lt;15,"CHYBÍ",IF(SUM(K30:U30)=15,SUM(K30*10+L30*9+M30*8+N30*7+O30*6+P30*5+Q30*4+R30*3+S30*2+T30*1,IF(SUM(K30:U30)&gt;15,"MOC")))))</f>
        <v>119</v>
      </c>
      <c r="W30" s="42">
        <v>62</v>
      </c>
      <c r="X30" s="44">
        <v>22.51</v>
      </c>
      <c r="Y30" s="53">
        <f>SUM(W30-X30)</f>
        <v>39.489999999999995</v>
      </c>
      <c r="Z30" s="54">
        <f>SUM(J30+V30+Y30)</f>
        <v>297.49</v>
      </c>
      <c r="AA30" s="29">
        <f>RANK(Z30,$Z$16:$Z$44)</f>
        <v>15</v>
      </c>
      <c r="AB30" s="30"/>
      <c r="AC30" s="30"/>
    </row>
    <row r="31" spans="1:29" ht="15" customHeight="1" thickBot="1">
      <c r="A31" s="31" t="s">
        <v>63</v>
      </c>
      <c r="B31" s="41" t="s">
        <v>62</v>
      </c>
      <c r="C31" s="42">
        <v>7</v>
      </c>
      <c r="D31" s="43">
        <v>6</v>
      </c>
      <c r="E31" s="43">
        <v>2</v>
      </c>
      <c r="F31" s="43"/>
      <c r="G31" s="43"/>
      <c r="H31" s="43"/>
      <c r="I31" s="44"/>
      <c r="J31" s="14">
        <f>IF(SUM(C31:I31)=0,0,IF(SUM(C31:I31)&lt;15,"CHYBÍ",IF(SUM(C31:I31)&gt;15,"MOC",IF(SUM(C31:I31)=15,SUM(C31*10+D31*9+E31*8+F31*7+G31*6+H31*5)))))</f>
        <v>140</v>
      </c>
      <c r="K31" s="45">
        <v>2</v>
      </c>
      <c r="L31" s="46">
        <v>3</v>
      </c>
      <c r="M31" s="46">
        <v>4</v>
      </c>
      <c r="N31" s="46">
        <v>2</v>
      </c>
      <c r="O31" s="46">
        <v>1</v>
      </c>
      <c r="P31" s="46">
        <v>2</v>
      </c>
      <c r="Q31" s="46"/>
      <c r="R31" s="46">
        <v>1</v>
      </c>
      <c r="S31" s="46"/>
      <c r="T31" s="46"/>
      <c r="U31" s="47"/>
      <c r="V31" s="17">
        <f>IF(SUM(K31:U31)=0,0,IF(SUM(K31:U31)&lt;15,"CHYBÍ",IF(SUM(K31:U31)=15,SUM(K31*10+L31*9+M31*8+N31*7+O31*6+P31*5+Q31*4+R31*3+S31*2+T31*1,IF(SUM(K31:U31)&gt;15,"MOC")))))</f>
        <v>112</v>
      </c>
      <c r="W31" s="42">
        <v>56</v>
      </c>
      <c r="X31" s="44">
        <v>16.29</v>
      </c>
      <c r="Y31" s="53">
        <f>SUM(W31-X31)</f>
        <v>39.71</v>
      </c>
      <c r="Z31" s="54">
        <f>SUM(J31+V31+Y31)</f>
        <v>291.70999999999998</v>
      </c>
      <c r="AA31" s="29">
        <f>RANK(Z31,$Z$16:$Z$44)</f>
        <v>16</v>
      </c>
      <c r="AB31" s="30"/>
      <c r="AC31" s="30"/>
    </row>
    <row r="32" spans="1:29" ht="15" customHeight="1" thickBot="1">
      <c r="A32" s="48" t="s">
        <v>64</v>
      </c>
      <c r="B32" s="41" t="s">
        <v>47</v>
      </c>
      <c r="C32" s="42">
        <v>6</v>
      </c>
      <c r="D32" s="43">
        <v>6</v>
      </c>
      <c r="E32" s="43">
        <v>3</v>
      </c>
      <c r="F32" s="43"/>
      <c r="G32" s="43"/>
      <c r="H32" s="43"/>
      <c r="I32" s="44"/>
      <c r="J32" s="14">
        <f>IF(SUM(C32:I32)=0,0,IF(SUM(C32:I32)&lt;15,"CHYBÍ",IF(SUM(C32:I32)&gt;15,"MOC",IF(SUM(C32:I32)=15,SUM(C32*10+D32*9+E32*8+F32*7+G32*6+H32*5)))))</f>
        <v>138</v>
      </c>
      <c r="K32" s="45">
        <v>2</v>
      </c>
      <c r="L32" s="46">
        <v>3</v>
      </c>
      <c r="M32" s="46">
        <v>5</v>
      </c>
      <c r="N32" s="46">
        <v>1</v>
      </c>
      <c r="O32" s="46">
        <v>2</v>
      </c>
      <c r="P32" s="46">
        <v>1</v>
      </c>
      <c r="Q32" s="46">
        <v>1</v>
      </c>
      <c r="R32" s="46"/>
      <c r="S32" s="46"/>
      <c r="T32" s="46"/>
      <c r="U32" s="47"/>
      <c r="V32" s="17">
        <f>IF(SUM(K32:U32)=0,0,IF(SUM(K32:U32)&lt;15,"CHYBÍ",IF(SUM(K32:U32)=15,SUM(K32*10+L32*9+M32*8+N32*7+O32*6+P32*5+Q32*4+R32*3+S32*2+T32*1,IF(SUM(K32:U32)&gt;15,"MOC")))))</f>
        <v>115</v>
      </c>
      <c r="W32" s="42">
        <v>60</v>
      </c>
      <c r="X32" s="44">
        <v>22.58</v>
      </c>
      <c r="Y32" s="53">
        <f>SUM(W32-X32)</f>
        <v>37.42</v>
      </c>
      <c r="Z32" s="54">
        <f>SUM(J32+V32+Y32)</f>
        <v>290.42</v>
      </c>
      <c r="AA32" s="29">
        <f>RANK(Z32,$Z$16:$Z$44)</f>
        <v>17</v>
      </c>
      <c r="AB32" s="30"/>
      <c r="AC32" s="30"/>
    </row>
    <row r="33" spans="1:29" ht="15" customHeight="1" thickBot="1">
      <c r="A33" s="31" t="s">
        <v>65</v>
      </c>
      <c r="B33" s="41" t="s">
        <v>66</v>
      </c>
      <c r="C33" s="42">
        <v>7</v>
      </c>
      <c r="D33" s="43">
        <v>6</v>
      </c>
      <c r="E33" s="43">
        <v>2</v>
      </c>
      <c r="F33" s="43"/>
      <c r="G33" s="43"/>
      <c r="H33" s="43"/>
      <c r="I33" s="44"/>
      <c r="J33" s="14">
        <f>IF(SUM(C33:I33)=0,0,IF(SUM(C33:I33)&lt;15,"CHYBÍ",IF(SUM(C33:I33)&gt;15,"MOC",IF(SUM(C33:I33)=15,SUM(C33*10+D33*9+E33*8+F33*7+G33*6+H33*5)))))</f>
        <v>140</v>
      </c>
      <c r="K33" s="45">
        <v>2</v>
      </c>
      <c r="L33" s="46">
        <v>6</v>
      </c>
      <c r="M33" s="46">
        <v>2</v>
      </c>
      <c r="N33" s="46">
        <v>3</v>
      </c>
      <c r="O33" s="46"/>
      <c r="P33" s="46">
        <v>2</v>
      </c>
      <c r="Q33" s="46"/>
      <c r="R33" s="46"/>
      <c r="S33" s="46"/>
      <c r="T33" s="46"/>
      <c r="U33" s="47"/>
      <c r="V33" s="17">
        <f>IF(SUM(K33:U33)=0,0,IF(SUM(K33:U33)&lt;15,"CHYBÍ",IF(SUM(K33:U33)=15,SUM(K33*10+L33*9+M33*8+N33*7+O33*6+P33*5+Q33*4+R33*3+S33*2+T33*1,IF(SUM(K33:U33)&gt;15,"MOC")))))</f>
        <v>121</v>
      </c>
      <c r="W33" s="42">
        <v>58</v>
      </c>
      <c r="X33" s="44">
        <v>30.05</v>
      </c>
      <c r="Y33" s="53">
        <f>SUM(W33-X33)</f>
        <v>27.95</v>
      </c>
      <c r="Z33" s="54">
        <f>SUM(J33+V33+Y33)</f>
        <v>288.95</v>
      </c>
      <c r="AA33" s="29">
        <f>RANK(Z33,$Z$16:$Z$44)</f>
        <v>18</v>
      </c>
      <c r="AB33" s="30"/>
      <c r="AC33" s="30"/>
    </row>
    <row r="34" spans="1:29" ht="15" customHeight="1" thickBot="1">
      <c r="A34" s="31" t="s">
        <v>67</v>
      </c>
      <c r="B34" s="41" t="s">
        <v>66</v>
      </c>
      <c r="C34" s="42">
        <v>8</v>
      </c>
      <c r="D34" s="43">
        <v>3</v>
      </c>
      <c r="E34" s="43">
        <v>2</v>
      </c>
      <c r="F34" s="43">
        <v>1</v>
      </c>
      <c r="G34" s="43"/>
      <c r="H34" s="43">
        <v>1</v>
      </c>
      <c r="I34" s="44"/>
      <c r="J34" s="14">
        <f>IF(SUM(C34:I34)=0,0,IF(SUM(C34:I34)&lt;15,"CHYBÍ",IF(SUM(C34:I34)&gt;15,"MOC",IF(SUM(C34:I34)=15,SUM(C34*10+D34*9+E34*8+F34*7+G34*6+H34*5)))))</f>
        <v>135</v>
      </c>
      <c r="K34" s="45">
        <v>3</v>
      </c>
      <c r="L34" s="46">
        <v>6</v>
      </c>
      <c r="M34" s="46">
        <v>2</v>
      </c>
      <c r="N34" s="46">
        <v>3</v>
      </c>
      <c r="O34" s="46">
        <v>1</v>
      </c>
      <c r="P34" s="46"/>
      <c r="Q34" s="46"/>
      <c r="R34" s="46"/>
      <c r="S34" s="46"/>
      <c r="T34" s="46"/>
      <c r="U34" s="47"/>
      <c r="V34" s="17">
        <f>IF(SUM(K34:U34)=0,0,IF(SUM(K34:U34)&lt;15,"CHYBÍ",IF(SUM(K34:U34)=15,SUM(K34*10+L34*9+M34*8+N34*7+O34*6+P34*5+Q34*4+R34*3+S34*2+T34*1,IF(SUM(K34:U34)&gt;15,"MOC")))))</f>
        <v>127</v>
      </c>
      <c r="W34" s="42">
        <v>42</v>
      </c>
      <c r="X34" s="44">
        <v>25.42</v>
      </c>
      <c r="Y34" s="53">
        <f>SUM(W34-X34)</f>
        <v>16.579999999999998</v>
      </c>
      <c r="Z34" s="54">
        <f>SUM(J34+V34+Y34)</f>
        <v>278.58</v>
      </c>
      <c r="AA34" s="29">
        <f>RANK(Z34,$Z$16:$Z$44)</f>
        <v>19</v>
      </c>
      <c r="AB34" s="30"/>
      <c r="AC34" s="30"/>
    </row>
    <row r="35" spans="1:29" ht="15" customHeight="1" thickBot="1">
      <c r="A35" s="31" t="s">
        <v>68</v>
      </c>
      <c r="B35" s="41" t="s">
        <v>51</v>
      </c>
      <c r="C35" s="42">
        <v>8</v>
      </c>
      <c r="D35" s="43">
        <v>4</v>
      </c>
      <c r="E35" s="43">
        <v>1</v>
      </c>
      <c r="F35" s="43">
        <v>2</v>
      </c>
      <c r="G35" s="43"/>
      <c r="H35" s="43"/>
      <c r="I35" s="44"/>
      <c r="J35" s="14">
        <f>IF(SUM(C35:I35)=0,0,IF(SUM(C35:I35)&lt;15,"CHYBÍ",IF(SUM(C35:I35)&gt;15,"MOC",IF(SUM(C35:I35)=15,SUM(C35*10+D35*9+E35*8+F35*7+G35*6+H35*5)))))</f>
        <v>138</v>
      </c>
      <c r="K35" s="45">
        <v>2</v>
      </c>
      <c r="L35" s="46">
        <v>2</v>
      </c>
      <c r="M35" s="46">
        <v>4</v>
      </c>
      <c r="N35" s="46">
        <v>5</v>
      </c>
      <c r="O35" s="46">
        <v>2</v>
      </c>
      <c r="P35" s="46"/>
      <c r="Q35" s="46"/>
      <c r="R35" s="46"/>
      <c r="S35" s="46"/>
      <c r="T35" s="46"/>
      <c r="U35" s="47"/>
      <c r="V35" s="17">
        <f>IF(SUM(K35:U35)=0,0,IF(SUM(K35:U35)&lt;15,"CHYBÍ",IF(SUM(K35:U35)=15,SUM(K35*10+L35*9+M35*8+N35*7+O35*6+P35*5+Q35*4+R35*3+S35*2+T35*1,IF(SUM(K35:U35)&gt;15,"MOC")))))</f>
        <v>117</v>
      </c>
      <c r="W35" s="42">
        <v>41</v>
      </c>
      <c r="X35" s="44">
        <v>17.510000000000002</v>
      </c>
      <c r="Y35" s="53">
        <f>SUM(W35-X35)</f>
        <v>23.49</v>
      </c>
      <c r="Z35" s="54">
        <f>SUM(J35+V35+Y35)</f>
        <v>278.49</v>
      </c>
      <c r="AA35" s="29">
        <f>RANK(Z35,$Z$16:$Z$44)</f>
        <v>20</v>
      </c>
      <c r="AB35" s="30"/>
      <c r="AC35" s="30"/>
    </row>
    <row r="36" spans="1:29" ht="15" customHeight="1" thickBot="1">
      <c r="A36" s="31" t="s">
        <v>70</v>
      </c>
      <c r="B36" s="41" t="s">
        <v>45</v>
      </c>
      <c r="C36" s="42">
        <v>12</v>
      </c>
      <c r="D36" s="43">
        <v>3</v>
      </c>
      <c r="E36" s="43"/>
      <c r="F36" s="43"/>
      <c r="G36" s="43"/>
      <c r="H36" s="43"/>
      <c r="I36" s="44"/>
      <c r="J36" s="14">
        <f>IF(SUM(C36:I36)=0,0,IF(SUM(C36:I36)&lt;15,"CHYBÍ",IF(SUM(C36:I36)&gt;15,"MOC",IF(SUM(C36:I36)=15,SUM(C36*10+D36*9+E36*8+F36*7+G36*6+H36*5)))))</f>
        <v>147</v>
      </c>
      <c r="K36" s="45">
        <v>1</v>
      </c>
      <c r="L36" s="46">
        <v>8</v>
      </c>
      <c r="M36" s="46">
        <v>3</v>
      </c>
      <c r="N36" s="46">
        <v>3</v>
      </c>
      <c r="O36" s="46"/>
      <c r="P36" s="46"/>
      <c r="Q36" s="46"/>
      <c r="R36" s="46"/>
      <c r="S36" s="46"/>
      <c r="T36" s="46"/>
      <c r="U36" s="47"/>
      <c r="V36" s="17">
        <f>IF(SUM(K36:U36)=0,0,IF(SUM(K36:U36)&lt;15,"CHYBÍ",IF(SUM(K36:U36)=15,SUM(K36*10+L36*9+M36*8+N36*7+O36*6+P36*5+Q36*4+R36*3+S36*2+T36*1,IF(SUM(K36:U36)&gt;15,"MOC")))))</f>
        <v>127</v>
      </c>
      <c r="W36" s="42">
        <v>18</v>
      </c>
      <c r="X36" s="44">
        <v>22.63</v>
      </c>
      <c r="Y36" s="53">
        <v>0</v>
      </c>
      <c r="Z36" s="54">
        <f>SUM(J36+V36+Y36)</f>
        <v>274</v>
      </c>
      <c r="AA36" s="29">
        <f>RANK(Z36,$Z$16:$Z$44)</f>
        <v>21</v>
      </c>
      <c r="AB36" s="30"/>
      <c r="AC36" s="30"/>
    </row>
    <row r="37" spans="1:29" ht="15" customHeight="1" thickBot="1">
      <c r="A37" s="31" t="s">
        <v>69</v>
      </c>
      <c r="B37" s="41" t="s">
        <v>45</v>
      </c>
      <c r="C37" s="42">
        <v>5</v>
      </c>
      <c r="D37" s="43">
        <v>7</v>
      </c>
      <c r="E37" s="43">
        <v>2</v>
      </c>
      <c r="F37" s="43">
        <v>1</v>
      </c>
      <c r="G37" s="43"/>
      <c r="H37" s="43"/>
      <c r="I37" s="44"/>
      <c r="J37" s="14">
        <f>IF(SUM(C37:I37)=0,0,IF(SUM(C37:I37)&lt;15,"CHYBÍ",IF(SUM(C37:I37)&gt;15,"MOC",IF(SUM(C37:I37)=15,SUM(C37*10+D37*9+E37*8+F37*7+G37*6+H37*5)))))</f>
        <v>136</v>
      </c>
      <c r="K37" s="45">
        <v>1</v>
      </c>
      <c r="L37" s="46">
        <v>1</v>
      </c>
      <c r="M37" s="46">
        <v>2</v>
      </c>
      <c r="N37" s="46">
        <v>3</v>
      </c>
      <c r="O37" s="46">
        <v>1</v>
      </c>
      <c r="P37" s="46">
        <v>2</v>
      </c>
      <c r="Q37" s="46">
        <v>2</v>
      </c>
      <c r="R37" s="46">
        <v>2</v>
      </c>
      <c r="S37" s="46">
        <v>1</v>
      </c>
      <c r="T37" s="46"/>
      <c r="U37" s="47"/>
      <c r="V37" s="17">
        <f>IF(SUM(K37:U37)=0,0,IF(SUM(K37:U37)&lt;15,"CHYBÍ",IF(SUM(K37:U37)=15,SUM(K37*10+L37*9+M37*8+N37*7+O37*6+P37*5+Q37*4+R37*3+S37*2+T37*1,IF(SUM(K37:U37)&gt;15,"MOC")))))</f>
        <v>88</v>
      </c>
      <c r="W37" s="42">
        <v>72</v>
      </c>
      <c r="X37" s="44">
        <v>22.46</v>
      </c>
      <c r="Y37" s="53">
        <f>SUM(W37-X37)</f>
        <v>49.54</v>
      </c>
      <c r="Z37" s="54">
        <f>SUM(J37+V37+Y37)</f>
        <v>273.54000000000002</v>
      </c>
      <c r="AA37" s="29">
        <f>RANK(Z37,$Z$16:$Z$44)</f>
        <v>22</v>
      </c>
      <c r="AB37" s="30"/>
      <c r="AC37" s="30"/>
    </row>
    <row r="38" spans="1:29" ht="15" customHeight="1" thickBot="1">
      <c r="A38" s="31" t="s">
        <v>71</v>
      </c>
      <c r="B38" s="41" t="s">
        <v>43</v>
      </c>
      <c r="C38" s="42">
        <v>4</v>
      </c>
      <c r="D38" s="43">
        <v>5</v>
      </c>
      <c r="E38" s="43">
        <v>5</v>
      </c>
      <c r="F38" s="43">
        <v>1</v>
      </c>
      <c r="G38" s="43"/>
      <c r="H38" s="43"/>
      <c r="I38" s="44"/>
      <c r="J38" s="14">
        <f>IF(SUM(C38:I38)=0,0,IF(SUM(C38:I38)&lt;15,"CHYBÍ",IF(SUM(C38:I38)&gt;15,"MOC",IF(SUM(C38:I38)=15,SUM(C38*10+D38*9+E38*8+F38*7+G38*6+H38*5)))))</f>
        <v>132</v>
      </c>
      <c r="K38" s="45">
        <v>1</v>
      </c>
      <c r="L38" s="46">
        <v>4</v>
      </c>
      <c r="M38" s="46">
        <v>4</v>
      </c>
      <c r="N38" s="46">
        <v>2</v>
      </c>
      <c r="O38" s="46">
        <v>1</v>
      </c>
      <c r="P38" s="46">
        <v>3</v>
      </c>
      <c r="Q38" s="46"/>
      <c r="R38" s="46"/>
      <c r="S38" s="46"/>
      <c r="T38" s="46"/>
      <c r="U38" s="47"/>
      <c r="V38" s="17">
        <f>IF(SUM(K38:U38)=0,0,IF(SUM(K38:U38)&lt;15,"CHYBÍ",IF(SUM(K38:U38)=15,SUM(K38*10+L38*9+M38*8+N38*7+O38*6+P38*5+Q38*4+R38*3+S38*2+T38*1,IF(SUM(K38:U38)&gt;15,"MOC")))))</f>
        <v>113</v>
      </c>
      <c r="W38" s="42">
        <v>38</v>
      </c>
      <c r="X38" s="44">
        <v>16.54</v>
      </c>
      <c r="Y38" s="53">
        <f>SUM(W38-X38)</f>
        <v>21.46</v>
      </c>
      <c r="Z38" s="54">
        <f>SUM(J38+V38+Y38)</f>
        <v>266.45999999999998</v>
      </c>
      <c r="AA38" s="29">
        <f>RANK(Z38,$Z$16:$Z$44)</f>
        <v>23</v>
      </c>
      <c r="AB38" s="30"/>
      <c r="AC38" s="30"/>
    </row>
    <row r="39" spans="1:29" ht="15" customHeight="1" thickBot="1">
      <c r="A39" s="31" t="s">
        <v>72</v>
      </c>
      <c r="B39" s="41" t="s">
        <v>51</v>
      </c>
      <c r="C39" s="42">
        <v>5</v>
      </c>
      <c r="D39" s="43">
        <v>3</v>
      </c>
      <c r="E39" s="43">
        <v>4</v>
      </c>
      <c r="F39" s="43">
        <v>2</v>
      </c>
      <c r="G39" s="43"/>
      <c r="H39" s="43">
        <v>1</v>
      </c>
      <c r="I39" s="44"/>
      <c r="J39" s="14">
        <f>IF(SUM(C39:I39)=0,0,IF(SUM(C39:I39)&lt;15,"CHYBÍ",IF(SUM(C39:I39)&gt;15,"MOC",IF(SUM(C39:I39)=15,SUM(C39*10+D39*9+E39*8+F39*7+G39*6+H39*5)))))</f>
        <v>128</v>
      </c>
      <c r="K39" s="45">
        <v>2</v>
      </c>
      <c r="L39" s="46">
        <v>5</v>
      </c>
      <c r="M39" s="46">
        <v>3</v>
      </c>
      <c r="N39" s="46"/>
      <c r="O39" s="46">
        <v>1</v>
      </c>
      <c r="P39" s="46">
        <v>1</v>
      </c>
      <c r="Q39" s="46">
        <v>2</v>
      </c>
      <c r="R39" s="46"/>
      <c r="S39" s="46">
        <v>1</v>
      </c>
      <c r="T39" s="46"/>
      <c r="U39" s="47"/>
      <c r="V39" s="17">
        <f>IF(SUM(K39:U39)=0,0,IF(SUM(K39:U39)&lt;15,"CHYBÍ",IF(SUM(K39:U39)=15,SUM(K39*10+L39*9+M39*8+N39*7+O39*6+P39*5+Q39*4+R39*3+S39*2+T39*1,IF(SUM(K39:U39)&gt;15,"MOC")))))</f>
        <v>110</v>
      </c>
      <c r="W39" s="42">
        <v>36</v>
      </c>
      <c r="X39" s="44">
        <v>43.54</v>
      </c>
      <c r="Y39" s="53">
        <v>0</v>
      </c>
      <c r="Z39" s="54">
        <f>SUM(J39+V39+Y39)</f>
        <v>238</v>
      </c>
      <c r="AA39" s="29">
        <f>RANK(Z39,$Z$16:$Z$44)</f>
        <v>24</v>
      </c>
      <c r="AB39" s="30"/>
      <c r="AC39" s="30"/>
    </row>
    <row r="40" spans="1:29" ht="15" customHeight="1" thickBot="1">
      <c r="A40" s="31" t="s">
        <v>73</v>
      </c>
      <c r="B40" s="41" t="s">
        <v>62</v>
      </c>
      <c r="C40" s="42">
        <v>4</v>
      </c>
      <c r="D40" s="43">
        <v>5</v>
      </c>
      <c r="E40" s="43">
        <v>4</v>
      </c>
      <c r="F40" s="43">
        <v>1</v>
      </c>
      <c r="G40" s="43"/>
      <c r="H40" s="43"/>
      <c r="I40" s="44">
        <v>1</v>
      </c>
      <c r="J40" s="14">
        <f>IF(SUM(C40:I40)=0,0,IF(SUM(C40:I40)&lt;15,"CHYBÍ",IF(SUM(C40:I40)&gt;15,"MOC",IF(SUM(C40:I40)=15,SUM(C40*10+D40*9+E40*8+F40*7+G40*6+H40*5)))))</f>
        <v>124</v>
      </c>
      <c r="K40" s="45">
        <v>1</v>
      </c>
      <c r="L40" s="46">
        <v>4</v>
      </c>
      <c r="M40" s="46">
        <v>2</v>
      </c>
      <c r="N40" s="46">
        <v>3</v>
      </c>
      <c r="O40" s="46">
        <v>3</v>
      </c>
      <c r="P40" s="46">
        <v>1</v>
      </c>
      <c r="Q40" s="46">
        <v>1</v>
      </c>
      <c r="R40" s="46"/>
      <c r="S40" s="46"/>
      <c r="T40" s="46"/>
      <c r="U40" s="47"/>
      <c r="V40" s="17">
        <f>IF(SUM(K40:U40)=0,0,IF(SUM(K40:U40)&lt;15,"CHYBÍ",IF(SUM(K40:U40)=15,SUM(K40*10+L40*9+M40*8+N40*7+O40*6+P40*5+Q40*4+R40*3+S40*2+T40*1,IF(SUM(K40:U40)&gt;15,"MOC")))))</f>
        <v>110</v>
      </c>
      <c r="W40" s="42">
        <v>6</v>
      </c>
      <c r="X40" s="44">
        <v>17.22</v>
      </c>
      <c r="Y40" s="53">
        <v>0</v>
      </c>
      <c r="Z40" s="54">
        <f>SUM(J40+V40+Y40)</f>
        <v>234</v>
      </c>
      <c r="AA40" s="29">
        <f>RANK(Z40,$Z$16:$Z$44)</f>
        <v>25</v>
      </c>
      <c r="AB40" s="30"/>
      <c r="AC40" s="30"/>
    </row>
    <row r="41" spans="1:29" ht="15" customHeight="1" thickBot="1">
      <c r="A41" s="31" t="s">
        <v>74</v>
      </c>
      <c r="B41" s="41" t="s">
        <v>45</v>
      </c>
      <c r="C41" s="42">
        <v>6</v>
      </c>
      <c r="D41" s="43">
        <v>5</v>
      </c>
      <c r="E41" s="43">
        <v>3</v>
      </c>
      <c r="F41" s="43"/>
      <c r="G41" s="43"/>
      <c r="H41" s="43"/>
      <c r="I41" s="44">
        <v>1</v>
      </c>
      <c r="J41" s="14">
        <f>IF(SUM(C41:I41)=0,0,IF(SUM(C41:I41)&lt;15,"CHYBÍ",IF(SUM(C41:I41)&gt;15,"MOC",IF(SUM(C41:I41)=15,SUM(C41*10+D41*9+E41*8+F41*7+G41*6+H41*5)))))</f>
        <v>129</v>
      </c>
      <c r="K41" s="45">
        <v>1</v>
      </c>
      <c r="L41" s="46">
        <v>1</v>
      </c>
      <c r="M41" s="46">
        <v>2</v>
      </c>
      <c r="N41" s="46">
        <v>5</v>
      </c>
      <c r="O41" s="46">
        <v>4</v>
      </c>
      <c r="P41" s="46">
        <v>2</v>
      </c>
      <c r="Q41" s="46"/>
      <c r="R41" s="46"/>
      <c r="S41" s="46"/>
      <c r="T41" s="46"/>
      <c r="U41" s="47"/>
      <c r="V41" s="17">
        <f>IF(SUM(K41:U41)=0,0,IF(SUM(K41:U41)&lt;15,"CHYBÍ",IF(SUM(K41:U41)=15,SUM(K41*10+L41*9+M41*8+N41*7+O41*6+P41*5+Q41*4+R41*3+S41*2+T41*1,IF(SUM(K41:U41)&gt;15,"MOC")))))</f>
        <v>104</v>
      </c>
      <c r="W41" s="42">
        <v>16</v>
      </c>
      <c r="X41" s="44">
        <v>24.61</v>
      </c>
      <c r="Y41" s="53">
        <v>0</v>
      </c>
      <c r="Z41" s="54">
        <f>SUM(J41+V41+Y41)</f>
        <v>233</v>
      </c>
      <c r="AA41" s="29">
        <f>RANK(Z41,$Z$16:$Z$44)</f>
        <v>26</v>
      </c>
      <c r="AB41" s="30"/>
      <c r="AC41" s="30"/>
    </row>
    <row r="42" spans="1:29" ht="15" customHeight="1" thickBot="1">
      <c r="A42" s="31" t="s">
        <v>75</v>
      </c>
      <c r="B42" s="41" t="s">
        <v>45</v>
      </c>
      <c r="C42" s="42">
        <v>1</v>
      </c>
      <c r="D42" s="43">
        <v>5</v>
      </c>
      <c r="E42" s="43">
        <v>5</v>
      </c>
      <c r="F42" s="43">
        <v>1</v>
      </c>
      <c r="G42" s="43">
        <v>2</v>
      </c>
      <c r="H42" s="43"/>
      <c r="I42" s="44">
        <v>1</v>
      </c>
      <c r="J42" s="14">
        <f>IF(SUM(C42:I42)=0,0,IF(SUM(C42:I42)&lt;15,"CHYBÍ",IF(SUM(C42:I42)&gt;15,"MOC",IF(SUM(C42:I42)=15,SUM(C42*10+D42*9+E42*8+F42*7+G42*6+H42*5)))))</f>
        <v>114</v>
      </c>
      <c r="K42" s="45"/>
      <c r="L42" s="46">
        <v>1</v>
      </c>
      <c r="M42" s="46">
        <v>4</v>
      </c>
      <c r="N42" s="46">
        <v>1</v>
      </c>
      <c r="O42" s="46">
        <v>1</v>
      </c>
      <c r="P42" s="46">
        <v>1</v>
      </c>
      <c r="Q42" s="46">
        <v>1</v>
      </c>
      <c r="R42" s="46">
        <v>1</v>
      </c>
      <c r="S42" s="46">
        <v>1</v>
      </c>
      <c r="T42" s="46">
        <v>3</v>
      </c>
      <c r="U42" s="47">
        <v>1</v>
      </c>
      <c r="V42" s="17">
        <f>IF(SUM(K42:U42)=0,0,IF(SUM(K42:U42)&lt;15,"CHYBÍ",IF(SUM(K42:U42)=15,SUM(K42*10+L42*9+M42*8+N42*7+O42*6+P42*5+Q42*4+R42*3+S42*2+T42*1,IF(SUM(K42:U42)&gt;15,"MOC")))))</f>
        <v>71</v>
      </c>
      <c r="W42" s="42">
        <v>43</v>
      </c>
      <c r="X42" s="44">
        <v>17.34</v>
      </c>
      <c r="Y42" s="53">
        <f>SUM(W42-X42)</f>
        <v>25.66</v>
      </c>
      <c r="Z42" s="54">
        <f>SUM(J42+V42+Y42)</f>
        <v>210.66</v>
      </c>
      <c r="AA42" s="29">
        <f>RANK(Z42,$Z$16:$Z$44)</f>
        <v>27</v>
      </c>
      <c r="AB42" s="30"/>
      <c r="AC42" s="30"/>
    </row>
    <row r="43" spans="1:29" ht="15" customHeight="1" thickBot="1">
      <c r="A43" s="31" t="s">
        <v>76</v>
      </c>
      <c r="B43" s="41" t="s">
        <v>51</v>
      </c>
      <c r="C43" s="49">
        <v>2</v>
      </c>
      <c r="D43" s="46">
        <v>8</v>
      </c>
      <c r="E43" s="46">
        <v>2</v>
      </c>
      <c r="F43" s="46">
        <v>2</v>
      </c>
      <c r="G43" s="46"/>
      <c r="H43" s="46"/>
      <c r="I43" s="50">
        <v>1</v>
      </c>
      <c r="J43" s="14">
        <f>IF(SUM(C43:I43)=0,0,IF(SUM(C43:I43)&lt;15,"CHYBÍ",IF(SUM(C43:I43)&gt;15,"MOC",IF(SUM(C43:I43)=15,SUM(C43*10+D43*9+E43*8+F43*7+G43*6+H43*5)))))</f>
        <v>122</v>
      </c>
      <c r="K43" s="45"/>
      <c r="L43" s="46">
        <v>1</v>
      </c>
      <c r="M43" s="46">
        <v>2</v>
      </c>
      <c r="N43" s="46">
        <v>2</v>
      </c>
      <c r="O43" s="46">
        <v>1</v>
      </c>
      <c r="P43" s="46">
        <v>4</v>
      </c>
      <c r="Q43" s="46">
        <v>1</v>
      </c>
      <c r="R43" s="46">
        <v>2</v>
      </c>
      <c r="S43" s="46">
        <v>1</v>
      </c>
      <c r="T43" s="46"/>
      <c r="U43" s="47">
        <v>1</v>
      </c>
      <c r="V43" s="17">
        <f>IF(SUM(K43:U43)=0,0,IF(SUM(K43:U43)&lt;15,"CHYBÍ",IF(SUM(K43:U43)=15,SUM(K43*10+L43*9+M43*8+N43*7+O43*6+P43*5+Q43*4+R43*3+S43*2+T43*1,IF(SUM(K43:U43)&gt;15,"MOC")))))</f>
        <v>77</v>
      </c>
      <c r="W43" s="49">
        <v>31</v>
      </c>
      <c r="X43" s="50">
        <v>24.52</v>
      </c>
      <c r="Y43" s="53">
        <f>SUM(W43-X43)</f>
        <v>6.48</v>
      </c>
      <c r="Z43" s="54">
        <f>SUM(J43+V43+Y43)</f>
        <v>205.48</v>
      </c>
      <c r="AA43" s="29">
        <f>RANK(Z43,$Z$16:$Z$44)</f>
        <v>28</v>
      </c>
      <c r="AB43" s="30"/>
      <c r="AC43" s="30"/>
    </row>
    <row r="44" spans="1:29" ht="15" customHeight="1">
      <c r="A44" s="31" t="s">
        <v>77</v>
      </c>
      <c r="B44" s="41" t="s">
        <v>51</v>
      </c>
      <c r="C44" s="42">
        <v>2</v>
      </c>
      <c r="D44" s="43">
        <v>7</v>
      </c>
      <c r="E44" s="43">
        <v>1</v>
      </c>
      <c r="F44" s="43">
        <v>2</v>
      </c>
      <c r="G44" s="43">
        <v>1</v>
      </c>
      <c r="H44" s="43"/>
      <c r="I44" s="44">
        <v>2</v>
      </c>
      <c r="J44" s="14">
        <f>IF(SUM(C44:I44)=0,0,IF(SUM(C44:I44)&lt;15,"CHYBÍ",IF(SUM(C44:I44)&gt;15,"MOC",IF(SUM(C44:I44)=15,SUM(C44*10+D44*9+E44*8+F44*7+G44*6+H44*5)))))</f>
        <v>111</v>
      </c>
      <c r="K44" s="45"/>
      <c r="L44" s="46">
        <v>2</v>
      </c>
      <c r="M44" s="46">
        <v>2</v>
      </c>
      <c r="N44" s="46">
        <v>2</v>
      </c>
      <c r="O44" s="46">
        <v>3</v>
      </c>
      <c r="P44" s="46">
        <v>2</v>
      </c>
      <c r="Q44" s="46">
        <v>1</v>
      </c>
      <c r="R44" s="46">
        <v>1</v>
      </c>
      <c r="S44" s="46"/>
      <c r="T44" s="46">
        <v>1</v>
      </c>
      <c r="U44" s="47">
        <v>1</v>
      </c>
      <c r="V44" s="17">
        <f>IF(SUM(K44:U44)=0,0,IF(SUM(K44:U44)&lt;15,"CHYBÍ",IF(SUM(K44:U44)=15,SUM(K44*10+L44*9+M44*8+N44*7+O44*6+P44*5+Q44*4+R44*3+S44*2+T44*1,IF(SUM(K44:U44)&gt;15,"MOC")))))</f>
        <v>84</v>
      </c>
      <c r="W44" s="42">
        <v>13</v>
      </c>
      <c r="X44" s="44">
        <v>38.28</v>
      </c>
      <c r="Y44" s="53">
        <v>0</v>
      </c>
      <c r="Z44" s="54">
        <f>SUM(J44+V44+Y44)</f>
        <v>195</v>
      </c>
      <c r="AA44" s="29">
        <f>RANK(Z44,$Z$16:$Z$44)</f>
        <v>29</v>
      </c>
      <c r="AB44" s="30"/>
      <c r="AC44" s="30"/>
    </row>
    <row r="45" spans="1:29" ht="18" customHeight="1"/>
    <row r="46" spans="1:29" ht="12.75">
      <c r="A46" s="59" t="s">
        <v>91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19" t="s">
        <v>92</v>
      </c>
      <c r="Z46" s="19"/>
      <c r="AA46" s="19"/>
      <c r="AB46" s="19"/>
    </row>
    <row r="48" spans="1:29">
      <c r="A48" t="s">
        <v>25</v>
      </c>
      <c r="B48"/>
    </row>
    <row r="49" spans="1:7">
      <c r="A49" t="s">
        <v>26</v>
      </c>
      <c r="B49" s="55" t="s">
        <v>78</v>
      </c>
      <c r="C49" s="55"/>
      <c r="D49" s="55"/>
      <c r="E49" s="19"/>
      <c r="F49" s="19" t="s">
        <v>79</v>
      </c>
      <c r="G49" s="56"/>
    </row>
    <row r="50" spans="1:7">
      <c r="A50" t="s">
        <v>27</v>
      </c>
      <c r="B50" s="19" t="s">
        <v>86</v>
      </c>
      <c r="C50" s="56"/>
      <c r="D50" s="56"/>
      <c r="E50" s="56"/>
      <c r="F50" s="19" t="s">
        <v>87</v>
      </c>
      <c r="G50" s="56"/>
    </row>
    <row r="51" spans="1:7">
      <c r="A51" t="s">
        <v>28</v>
      </c>
      <c r="B51" s="19" t="s">
        <v>84</v>
      </c>
      <c r="C51" s="19"/>
      <c r="D51" s="19"/>
      <c r="E51" s="19"/>
      <c r="F51" s="19" t="s">
        <v>85</v>
      </c>
      <c r="G51" s="19"/>
    </row>
    <row r="52" spans="1:7">
      <c r="A52" t="s">
        <v>29</v>
      </c>
      <c r="B52" s="19" t="s">
        <v>88</v>
      </c>
    </row>
    <row r="53" spans="1:7">
      <c r="A53" t="s">
        <v>30</v>
      </c>
      <c r="B53" s="19" t="s">
        <v>82</v>
      </c>
      <c r="C53" s="56"/>
      <c r="D53" s="56"/>
      <c r="E53" s="56"/>
      <c r="F53" s="19" t="s">
        <v>83</v>
      </c>
      <c r="G53" s="56"/>
    </row>
    <row r="54" spans="1:7">
      <c r="A54" t="s">
        <v>32</v>
      </c>
      <c r="B54" s="19" t="s">
        <v>80</v>
      </c>
      <c r="C54" s="56"/>
      <c r="D54" s="56"/>
      <c r="E54" s="56"/>
      <c r="F54" s="19" t="s">
        <v>81</v>
      </c>
      <c r="G54" s="56"/>
    </row>
    <row r="55" spans="1:7">
      <c r="A55" t="s">
        <v>33</v>
      </c>
      <c r="B55" s="19" t="s">
        <v>82</v>
      </c>
      <c r="C55" s="56"/>
      <c r="D55" s="56"/>
      <c r="E55" s="56"/>
      <c r="F55" s="19" t="s">
        <v>83</v>
      </c>
      <c r="G55" s="56"/>
    </row>
    <row r="56" spans="1:7">
      <c r="A56" t="s">
        <v>31</v>
      </c>
    </row>
    <row r="277" spans="1:2" ht="15.75">
      <c r="A277" s="2"/>
      <c r="B277" s="2"/>
    </row>
    <row r="278" spans="1:2" ht="15.75">
      <c r="A278" s="2"/>
      <c r="B278" s="2"/>
    </row>
    <row r="279" spans="1:2" ht="15.75">
      <c r="A279" s="2"/>
      <c r="B279" s="2"/>
    </row>
    <row r="280" spans="1:2" ht="15.75">
      <c r="A280" s="2"/>
      <c r="B280" s="2"/>
    </row>
    <row r="281" spans="1:2" ht="15.75">
      <c r="A281" s="2"/>
      <c r="B281" s="2"/>
    </row>
    <row r="282" spans="1:2" ht="15.75">
      <c r="A282" s="2"/>
      <c r="B282" s="2"/>
    </row>
    <row r="283" spans="1:2" ht="15.75">
      <c r="A283" s="2"/>
      <c r="B283" s="2"/>
    </row>
    <row r="284" spans="1:2" ht="15.75">
      <c r="A284" s="2"/>
      <c r="B284" s="2"/>
    </row>
    <row r="285" spans="1:2" ht="15.75">
      <c r="A285" s="2"/>
      <c r="B285" s="2"/>
    </row>
    <row r="286" spans="1:2" ht="15.75">
      <c r="A286" s="2"/>
      <c r="B286" s="2"/>
    </row>
    <row r="287" spans="1:2" ht="15.75">
      <c r="A287" s="2"/>
      <c r="B287" s="2"/>
    </row>
    <row r="288" spans="1:2" ht="15.75">
      <c r="A288" s="2"/>
      <c r="B288" s="2"/>
    </row>
    <row r="289" spans="1:2" ht="15.75">
      <c r="A289" s="2"/>
      <c r="B289" s="2"/>
    </row>
    <row r="290" spans="1:2" ht="15.75">
      <c r="A290" s="2"/>
      <c r="B290" s="2"/>
    </row>
    <row r="291" spans="1:2" ht="15.75">
      <c r="A291" s="2"/>
      <c r="B291" s="2"/>
    </row>
    <row r="292" spans="1:2" ht="15.75">
      <c r="A292" s="2"/>
      <c r="B292" s="2"/>
    </row>
    <row r="293" spans="1:2" ht="15.75">
      <c r="A293" s="2"/>
      <c r="B293" s="2"/>
    </row>
    <row r="294" spans="1:2" ht="15.75">
      <c r="A294" s="2"/>
      <c r="B294" s="2"/>
    </row>
    <row r="295" spans="1:2" ht="15.75">
      <c r="A295" s="2"/>
      <c r="B295" s="2"/>
    </row>
    <row r="296" spans="1:2" ht="15.75">
      <c r="A296" s="2"/>
      <c r="B296" s="2"/>
    </row>
    <row r="297" spans="1:2" ht="15.75">
      <c r="A297" s="2"/>
      <c r="B297" s="2"/>
    </row>
    <row r="298" spans="1:2" ht="15.75">
      <c r="A298" s="2"/>
      <c r="B298" s="2"/>
    </row>
    <row r="299" spans="1:2" ht="15.75">
      <c r="A299" s="2"/>
      <c r="B299" s="2"/>
    </row>
    <row r="300" spans="1:2" ht="15.75">
      <c r="A300" s="2"/>
      <c r="B300" s="2"/>
    </row>
    <row r="301" spans="1:2" ht="15.75">
      <c r="A301" s="2"/>
      <c r="B301" s="2"/>
    </row>
    <row r="302" spans="1:2" ht="15.75">
      <c r="A302" s="2"/>
      <c r="B302" s="2"/>
    </row>
    <row r="303" spans="1:2" ht="15.75">
      <c r="A303" s="2"/>
      <c r="B303" s="2"/>
    </row>
    <row r="304" spans="1:2" ht="15.75">
      <c r="A304" s="2"/>
      <c r="B304" s="2"/>
    </row>
    <row r="305" spans="1:2" ht="15.75">
      <c r="A305" s="2"/>
      <c r="B305" s="2"/>
    </row>
    <row r="306" spans="1:2" ht="15.75">
      <c r="A306" s="2"/>
      <c r="B306" s="2"/>
    </row>
    <row r="307" spans="1:2" ht="15.75">
      <c r="A307" s="2"/>
      <c r="B307" s="2"/>
    </row>
    <row r="308" spans="1:2" ht="15.75">
      <c r="A308" s="2"/>
      <c r="B308" s="2"/>
    </row>
    <row r="309" spans="1:2" ht="15.75">
      <c r="A309" s="2"/>
      <c r="B309" s="2"/>
    </row>
    <row r="310" spans="1:2" ht="15.75">
      <c r="A310" s="2"/>
      <c r="B310" s="2"/>
    </row>
    <row r="311" spans="1:2" ht="15.75">
      <c r="A311" s="2"/>
      <c r="B311" s="2"/>
    </row>
  </sheetData>
  <sortState ref="A16:AA44">
    <sortCondition ref="AA16:AA44"/>
  </sortState>
  <mergeCells count="19">
    <mergeCell ref="A1:AC1"/>
    <mergeCell ref="B2:AC2"/>
    <mergeCell ref="B3:AC3"/>
    <mergeCell ref="B4:AC4"/>
    <mergeCell ref="B5:AC5"/>
    <mergeCell ref="B6:AC6"/>
    <mergeCell ref="A46:X46"/>
    <mergeCell ref="A14:A15"/>
    <mergeCell ref="Z14:AA14"/>
    <mergeCell ref="W14:Y14"/>
    <mergeCell ref="C14:J14"/>
    <mergeCell ref="B14:B15"/>
    <mergeCell ref="B13:AC13"/>
    <mergeCell ref="B7:AC7"/>
    <mergeCell ref="B8:AC8"/>
    <mergeCell ref="B9:AC9"/>
    <mergeCell ref="B10:AC10"/>
    <mergeCell ref="B11:AC11"/>
    <mergeCell ref="B12:AC12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Přebor SVZ ČR k 79.výr.osvoboz.</vt:lpstr>
      <vt:lpstr>List1</vt:lpstr>
    </vt:vector>
  </TitlesOfParts>
  <Company>TSL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Ludek</dc:creator>
  <cp:lastModifiedBy>Miloš Vnouček</cp:lastModifiedBy>
  <cp:lastPrinted>2015-05-02T18:33:02Z</cp:lastPrinted>
  <dcterms:created xsi:type="dcterms:W3CDTF">2003-05-05T11:08:53Z</dcterms:created>
  <dcterms:modified xsi:type="dcterms:W3CDTF">2024-05-04T18:13:13Z</dcterms:modified>
</cp:coreProperties>
</file>