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fotky\KVZ\Výsledkovky\2024\"/>
    </mc:Choice>
  </mc:AlternateContent>
  <xr:revisionPtr revIDLastSave="0" documentId="8_{F5F86186-032B-41DF-BF6A-62CC7998E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ýsledky" sheetId="1" r:id="rId1"/>
  </sheets>
  <definedNames>
    <definedName name="Data">Výsledky!#REF!</definedName>
    <definedName name="Prubezne">Výsledky!#REF!</definedName>
  </definedNames>
  <calcPr calcId="191029"/>
</workbook>
</file>

<file path=xl/calcChain.xml><?xml version="1.0" encoding="utf-8"?>
<calcChain xmlns="http://schemas.openxmlformats.org/spreadsheetml/2006/main">
  <c r="AL55" i="1" l="1"/>
  <c r="AL49" i="1"/>
  <c r="AL52" i="1"/>
  <c r="AL50" i="1"/>
  <c r="AL44" i="1"/>
  <c r="AL54" i="1"/>
  <c r="AL53" i="1"/>
  <c r="AL51" i="1"/>
  <c r="AL42" i="1"/>
  <c r="AL48" i="1"/>
  <c r="AL45" i="1"/>
  <c r="AL43" i="1"/>
  <c r="AL47" i="1"/>
  <c r="AL56" i="1"/>
  <c r="AL57" i="1"/>
  <c r="AL46" i="1"/>
  <c r="AL31" i="1"/>
  <c r="AL24" i="1"/>
  <c r="AL23" i="1"/>
  <c r="AL9" i="1"/>
  <c r="AL29" i="1"/>
  <c r="AL22" i="1"/>
  <c r="AL36" i="1"/>
  <c r="AL35" i="1"/>
  <c r="AL16" i="1"/>
  <c r="AL18" i="1"/>
  <c r="AL32" i="1"/>
  <c r="AL20" i="1"/>
  <c r="AL25" i="1"/>
  <c r="AL15" i="1"/>
  <c r="AL27" i="1"/>
  <c r="AL11" i="1"/>
  <c r="AL13" i="1"/>
  <c r="AL17" i="1"/>
  <c r="AL14" i="1"/>
  <c r="AL26" i="1"/>
  <c r="AL34" i="1"/>
  <c r="AL28" i="1"/>
  <c r="AL33" i="1"/>
  <c r="AL21" i="1"/>
  <c r="AL10" i="1"/>
  <c r="AL30" i="1"/>
  <c r="AL12" i="1"/>
  <c r="AL19" i="1"/>
  <c r="AA55" i="1"/>
  <c r="AB55" i="1" s="1"/>
  <c r="AA49" i="1"/>
  <c r="AA52" i="1"/>
  <c r="AB52" i="1" s="1"/>
  <c r="AA50" i="1"/>
  <c r="AB50" i="1" s="1"/>
  <c r="AA44" i="1"/>
  <c r="AA54" i="1"/>
  <c r="AB54" i="1" s="1"/>
  <c r="AA53" i="1"/>
  <c r="AB53" i="1" s="1"/>
  <c r="AA51" i="1"/>
  <c r="AB51" i="1" s="1"/>
  <c r="AA42" i="1"/>
  <c r="AB42" i="1" s="1"/>
  <c r="AA48" i="1"/>
  <c r="AB48" i="1" s="1"/>
  <c r="AA45" i="1"/>
  <c r="AB45" i="1" s="1"/>
  <c r="AA43" i="1"/>
  <c r="AB43" i="1" s="1"/>
  <c r="AA47" i="1"/>
  <c r="AB47" i="1" s="1"/>
  <c r="AA56" i="1"/>
  <c r="AB56" i="1" s="1"/>
  <c r="AA57" i="1"/>
  <c r="AA46" i="1"/>
  <c r="AB46" i="1" s="1"/>
  <c r="AA31" i="1"/>
  <c r="AB31" i="1" s="1"/>
  <c r="AA24" i="1"/>
  <c r="AB24" i="1" s="1"/>
  <c r="AA23" i="1"/>
  <c r="AB23" i="1" s="1"/>
  <c r="AA9" i="1"/>
  <c r="AB9" i="1" s="1"/>
  <c r="AA29" i="1"/>
  <c r="AB29" i="1" s="1"/>
  <c r="AA22" i="1"/>
  <c r="AB22" i="1" s="1"/>
  <c r="AA36" i="1"/>
  <c r="AB36" i="1" s="1"/>
  <c r="AA35" i="1"/>
  <c r="AB35" i="1" s="1"/>
  <c r="AA16" i="1"/>
  <c r="AB16" i="1" s="1"/>
  <c r="AA18" i="1"/>
  <c r="AB18" i="1" s="1"/>
  <c r="AA32" i="1"/>
  <c r="AB32" i="1" s="1"/>
  <c r="AA20" i="1"/>
  <c r="AB20" i="1" s="1"/>
  <c r="AA25" i="1"/>
  <c r="AB25" i="1" s="1"/>
  <c r="AA15" i="1"/>
  <c r="AB15" i="1" s="1"/>
  <c r="AA27" i="1"/>
  <c r="AB27" i="1" s="1"/>
  <c r="AA11" i="1"/>
  <c r="AB11" i="1" s="1"/>
  <c r="AA13" i="1"/>
  <c r="AB13" i="1" s="1"/>
  <c r="AA17" i="1"/>
  <c r="AB17" i="1" s="1"/>
  <c r="AA14" i="1"/>
  <c r="AB14" i="1" s="1"/>
  <c r="AA26" i="1"/>
  <c r="AB26" i="1" s="1"/>
  <c r="AA34" i="1"/>
  <c r="AB34" i="1" s="1"/>
  <c r="AA28" i="1"/>
  <c r="AB28" i="1" s="1"/>
  <c r="AA33" i="1"/>
  <c r="AB33" i="1" s="1"/>
  <c r="AA21" i="1"/>
  <c r="AB21" i="1" s="1"/>
  <c r="AA10" i="1"/>
  <c r="AA30" i="1"/>
  <c r="AB30" i="1" s="1"/>
  <c r="AA12" i="1"/>
  <c r="AB12" i="1" s="1"/>
  <c r="AA19" i="1"/>
  <c r="AB19" i="1" s="1"/>
  <c r="AN42" i="1"/>
  <c r="AN57" i="1"/>
  <c r="AN46" i="1"/>
  <c r="AN52" i="1"/>
  <c r="AN45" i="1"/>
  <c r="AN43" i="1"/>
  <c r="AN48" i="1"/>
  <c r="AN49" i="1"/>
  <c r="AN51" i="1"/>
  <c r="AN47" i="1"/>
  <c r="AN53" i="1"/>
  <c r="AN50" i="1"/>
  <c r="AN55" i="1"/>
  <c r="AN56" i="1"/>
  <c r="AN54" i="1"/>
  <c r="AO9" i="1"/>
  <c r="AO19" i="1"/>
  <c r="AO11" i="1"/>
  <c r="AO20" i="1"/>
  <c r="AO23" i="1"/>
  <c r="AO29" i="1"/>
  <c r="AO16" i="1"/>
  <c r="AO32" i="1"/>
  <c r="AO27" i="1"/>
  <c r="AO13" i="1"/>
  <c r="AO17" i="1"/>
  <c r="AO18" i="1"/>
  <c r="AO21" i="1"/>
  <c r="AO26" i="1"/>
  <c r="AO25" i="1"/>
  <c r="AO24" i="1"/>
  <c r="AO36" i="1"/>
  <c r="AO35" i="1"/>
  <c r="AO30" i="1"/>
  <c r="AO14" i="1"/>
  <c r="AO15" i="1"/>
  <c r="AO34" i="1"/>
  <c r="AO28" i="1"/>
  <c r="AO33" i="1"/>
  <c r="AO31" i="1"/>
  <c r="AO12" i="1"/>
  <c r="AO22" i="1"/>
  <c r="AB57" i="1"/>
  <c r="M47" i="1"/>
  <c r="M17" i="1"/>
  <c r="M15" i="1"/>
  <c r="N15" i="1" s="1"/>
  <c r="M34" i="1"/>
  <c r="N34" i="1" s="1"/>
  <c r="M28" i="1"/>
  <c r="M33" i="1"/>
  <c r="M42" i="1"/>
  <c r="N42" i="1" s="1"/>
  <c r="M57" i="1"/>
  <c r="M46" i="1"/>
  <c r="M52" i="1"/>
  <c r="AO52" i="1" s="1"/>
  <c r="M45" i="1"/>
  <c r="AO45" i="1" s="1"/>
  <c r="M43" i="1"/>
  <c r="M48" i="1"/>
  <c r="M49" i="1"/>
  <c r="N49" i="1" s="1"/>
  <c r="M51" i="1"/>
  <c r="N51" i="1" s="1"/>
  <c r="M53" i="1"/>
  <c r="M50" i="1"/>
  <c r="M55" i="1"/>
  <c r="M56" i="1"/>
  <c r="AO56" i="1" s="1"/>
  <c r="M54" i="1"/>
  <c r="AO54" i="1" s="1"/>
  <c r="M9" i="1"/>
  <c r="N9" i="1" s="1"/>
  <c r="M19" i="1"/>
  <c r="M11" i="1"/>
  <c r="N11" i="1" s="1"/>
  <c r="M20" i="1"/>
  <c r="N20" i="1" s="1"/>
  <c r="M23" i="1"/>
  <c r="M29" i="1"/>
  <c r="N29" i="1" s="1"/>
  <c r="M16" i="1"/>
  <c r="N16" i="1" s="1"/>
  <c r="M32" i="1"/>
  <c r="N32" i="1" s="1"/>
  <c r="M27" i="1"/>
  <c r="N27" i="1" s="1"/>
  <c r="M13" i="1"/>
  <c r="N13" i="1" s="1"/>
  <c r="M18" i="1"/>
  <c r="N18" i="1" s="1"/>
  <c r="M21" i="1"/>
  <c r="N21" i="1" s="1"/>
  <c r="M26" i="1"/>
  <c r="N26" i="1" s="1"/>
  <c r="M25" i="1"/>
  <c r="M24" i="1"/>
  <c r="N24" i="1" s="1"/>
  <c r="M36" i="1"/>
  <c r="N36" i="1" s="1"/>
  <c r="M35" i="1"/>
  <c r="M30" i="1"/>
  <c r="N30" i="1" s="1"/>
  <c r="M14" i="1"/>
  <c r="M31" i="1"/>
  <c r="N31" i="1" s="1"/>
  <c r="M12" i="1"/>
  <c r="N12" i="1" s="1"/>
  <c r="M22" i="1"/>
  <c r="AO47" i="1" l="1"/>
  <c r="AN28" i="1"/>
  <c r="AO50" i="1"/>
  <c r="N45" i="1"/>
  <c r="AO49" i="1"/>
  <c r="AO43" i="1"/>
  <c r="AN15" i="1"/>
  <c r="AO42" i="1"/>
  <c r="AN35" i="1"/>
  <c r="AN23" i="1"/>
  <c r="AO57" i="1"/>
  <c r="AN19" i="1"/>
  <c r="AN33" i="1"/>
  <c r="AN14" i="1"/>
  <c r="AN17" i="1"/>
  <c r="AO48" i="1"/>
  <c r="AO51" i="1"/>
  <c r="AO53" i="1"/>
  <c r="AN25" i="1"/>
  <c r="AN22" i="1"/>
  <c r="AB49" i="1"/>
  <c r="AO55" i="1"/>
  <c r="AO46" i="1"/>
  <c r="N57" i="1"/>
  <c r="N28" i="1"/>
  <c r="N43" i="1"/>
  <c r="N50" i="1"/>
  <c r="N55" i="1"/>
  <c r="N56" i="1"/>
  <c r="N47" i="1"/>
  <c r="N46" i="1"/>
  <c r="N54" i="1"/>
  <c r="N53" i="1"/>
  <c r="N48" i="1"/>
  <c r="N52" i="1"/>
  <c r="N22" i="1"/>
  <c r="N33" i="1"/>
  <c r="N14" i="1"/>
  <c r="N35" i="1"/>
  <c r="N25" i="1"/>
  <c r="N17" i="1"/>
  <c r="N23" i="1"/>
  <c r="N19" i="1"/>
  <c r="AN30" i="1"/>
  <c r="AN24" i="1"/>
  <c r="AN18" i="1"/>
  <c r="AN32" i="1"/>
  <c r="AN31" i="1"/>
  <c r="AN34" i="1"/>
  <c r="AN36" i="1"/>
  <c r="AN21" i="1"/>
  <c r="AN27" i="1"/>
  <c r="AN29" i="1"/>
  <c r="AN11" i="1"/>
  <c r="AN12" i="1"/>
  <c r="AN26" i="1"/>
  <c r="AN13" i="1"/>
  <c r="AN16" i="1"/>
  <c r="AN20" i="1"/>
  <c r="AN9" i="1"/>
  <c r="AN44" i="1"/>
  <c r="AB44" i="1"/>
  <c r="M44" i="1"/>
  <c r="N44" i="1" s="1"/>
  <c r="AB10" i="1"/>
  <c r="M10" i="1"/>
  <c r="N10" i="1" s="1"/>
  <c r="AO10" i="1"/>
  <c r="AO44" i="1" l="1"/>
  <c r="AP50" i="1" s="1"/>
  <c r="AN10" i="1"/>
  <c r="AP27" i="1" l="1"/>
  <c r="AP25" i="1"/>
  <c r="AP15" i="1"/>
  <c r="AP33" i="1"/>
  <c r="AP35" i="1"/>
  <c r="AP16" i="1"/>
  <c r="AP13" i="1"/>
  <c r="AP36" i="1"/>
  <c r="AP24" i="1"/>
  <c r="AP31" i="1"/>
  <c r="AP23" i="1"/>
  <c r="AP14" i="1"/>
  <c r="AP18" i="1"/>
  <c r="AP51" i="1"/>
  <c r="AP57" i="1"/>
  <c r="AP52" i="1"/>
  <c r="AP53" i="1"/>
  <c r="AP45" i="1"/>
  <c r="AP47" i="1"/>
  <c r="AP44" i="1"/>
  <c r="AP49" i="1"/>
  <c r="AP56" i="1"/>
  <c r="AP43" i="1"/>
  <c r="AP48" i="1"/>
  <c r="AP55" i="1"/>
  <c r="AP54" i="1"/>
  <c r="AP42" i="1"/>
  <c r="AP46" i="1"/>
  <c r="AP34" i="1"/>
  <c r="AP17" i="1"/>
  <c r="AP22" i="1"/>
  <c r="AP26" i="1"/>
  <c r="AP11" i="1"/>
  <c r="AP28" i="1"/>
  <c r="AP30" i="1"/>
  <c r="AP29" i="1"/>
  <c r="AP12" i="1"/>
  <c r="AP32" i="1"/>
  <c r="AP19" i="1"/>
  <c r="AP21" i="1"/>
  <c r="AP9" i="1"/>
  <c r="AP20" i="1"/>
  <c r="AP10" i="1"/>
</calcChain>
</file>

<file path=xl/sharedStrings.xml><?xml version="1.0" encoding="utf-8"?>
<sst xmlns="http://schemas.openxmlformats.org/spreadsheetml/2006/main" count="205" uniqueCount="95">
  <si>
    <t>VÝSLEDKOVÁ LISTINA</t>
  </si>
  <si>
    <t>St.č.</t>
  </si>
  <si>
    <t>Jméno</t>
  </si>
  <si>
    <t>KVZ</t>
  </si>
  <si>
    <t>VT</t>
  </si>
  <si>
    <t>Celkem</t>
  </si>
  <si>
    <t>Pořadí</t>
  </si>
  <si>
    <t>Název a stupeň soutěže:</t>
  </si>
  <si>
    <t>Pořadatel a organizátor soutěže:</t>
  </si>
  <si>
    <t>Datum konání:</t>
  </si>
  <si>
    <t>Místo konání:</t>
  </si>
  <si>
    <t>střelnice Jenišovice</t>
  </si>
  <si>
    <t>Organizační výbor:</t>
  </si>
  <si>
    <t>Soutěžní výbor - ředitel, hlavní rozhodčí, předseda HK</t>
  </si>
  <si>
    <t>Zpracování na PC - Daniel Pokorný  1-186</t>
  </si>
  <si>
    <t>výsl.</t>
  </si>
  <si>
    <t>Terč 77 P</t>
  </si>
  <si>
    <t>Terč 135 P</t>
  </si>
  <si>
    <t>pen</t>
  </si>
  <si>
    <t>Shody</t>
  </si>
  <si>
    <t xml:space="preserve">Pi Body </t>
  </si>
  <si>
    <t>Re Body</t>
  </si>
  <si>
    <t>PISTOLE</t>
  </si>
  <si>
    <t>REVOLVERY</t>
  </si>
  <si>
    <t>Liberec</t>
  </si>
  <si>
    <t>Přecechtěl Oldřich</t>
  </si>
  <si>
    <t>Herber Jan</t>
  </si>
  <si>
    <t>Rokytnice</t>
  </si>
  <si>
    <t>Pohořalý Martin</t>
  </si>
  <si>
    <t>Hudský Vítězslav</t>
  </si>
  <si>
    <t>Turnov</t>
  </si>
  <si>
    <t>Jenišovice</t>
  </si>
  <si>
    <t>Hodkovice</t>
  </si>
  <si>
    <t>Cejnar Petr</t>
  </si>
  <si>
    <t>Stránský Jaroslav</t>
  </si>
  <si>
    <t>Vnouček Miloš</t>
  </si>
  <si>
    <t>Černá Petra</t>
  </si>
  <si>
    <t>P</t>
  </si>
  <si>
    <t>R</t>
  </si>
  <si>
    <t>individuálně</t>
  </si>
  <si>
    <t>Kučera Karel</t>
  </si>
  <si>
    <t>Bernat Dan</t>
  </si>
  <si>
    <t>Erban Edward</t>
  </si>
  <si>
    <t>Erban Stanislav</t>
  </si>
  <si>
    <t>Louda Jaroslav</t>
  </si>
  <si>
    <t>Bukvic Luboš</t>
  </si>
  <si>
    <t>Lanc Milan</t>
  </si>
  <si>
    <t>Velc Luboš</t>
  </si>
  <si>
    <t>Vlček Karel</t>
  </si>
  <si>
    <t>Tanvald</t>
  </si>
  <si>
    <t>Bošanský Kamil</t>
  </si>
  <si>
    <t>Vrbata Lukáš</t>
  </si>
  <si>
    <t>Mikule Roman</t>
  </si>
  <si>
    <t>VPs / VRs 1</t>
  </si>
  <si>
    <t>VPs / VRs 5</t>
  </si>
  <si>
    <t>Pi / Re</t>
  </si>
  <si>
    <t>Vps / VRs 9</t>
  </si>
  <si>
    <t>Terč SČS D-1</t>
  </si>
  <si>
    <t>Šída Bohuslav</t>
  </si>
  <si>
    <t>Hrdý Radek</t>
  </si>
  <si>
    <t>Bartl Ivo</t>
  </si>
  <si>
    <t>Horáček Jan st.</t>
  </si>
  <si>
    <t>Poleno Dušan</t>
  </si>
  <si>
    <t>KVZ Turnov, ev.číslo 07-43-01</t>
  </si>
  <si>
    <t>24.srpna 2024</t>
  </si>
  <si>
    <t>Jizerská střelecká liga  -  III. kolo - XXXIII. ročník</t>
  </si>
  <si>
    <t>kal. číslo soutěže 0524</t>
  </si>
  <si>
    <t>Ředitel - Jaroslav Louda  1-140</t>
  </si>
  <si>
    <t>Hl. rozhodčí - Karel Vlček 1-135</t>
  </si>
  <si>
    <t>Předseda HK - Michaela Vlčková  2-363</t>
  </si>
  <si>
    <t>Správce střelnice - Petra Černá  1-184</t>
  </si>
  <si>
    <t>Tajemník - Bohuslav Šída  1-035</t>
  </si>
  <si>
    <t>Inspektor zbraní - Vítězslav Hudský  2-113</t>
  </si>
  <si>
    <t>Zdravotník - Olga Šídová  2-406</t>
  </si>
  <si>
    <t>Vlčková Michaela Ing.</t>
  </si>
  <si>
    <t>Šídová Olga</t>
  </si>
  <si>
    <t>Novák Vít</t>
  </si>
  <si>
    <t>Mlejnek Ondřej</t>
  </si>
  <si>
    <t>Mendyszewski Jan</t>
  </si>
  <si>
    <t>Šmídek Martin</t>
  </si>
  <si>
    <t>Rygulová Martina</t>
  </si>
  <si>
    <t>Hlavatý Josef Ing.</t>
  </si>
  <si>
    <t>Trost Karel</t>
  </si>
  <si>
    <t>Bartoš Radek</t>
  </si>
  <si>
    <t>Smorádek Vlastislav Ing.</t>
  </si>
  <si>
    <t>Vnouček Tomáš</t>
  </si>
  <si>
    <t>Marek Josef</t>
  </si>
  <si>
    <t>Vetlý Pavel Ing.</t>
  </si>
  <si>
    <t>Krátký Karel Ing.</t>
  </si>
  <si>
    <t>Hanzlík Miroslav Ing.</t>
  </si>
  <si>
    <t>Tauchman Radek Ing.</t>
  </si>
  <si>
    <t>Plůcha Pavel - D</t>
  </si>
  <si>
    <t>Ostatní rozh. a pom. tech. prac. - O. Mlejnek, L. Bukvic, V. Hudský, B. Šída, P. Daněk</t>
  </si>
  <si>
    <t>Závod byl ukončen v 13:05 hodin.</t>
  </si>
  <si>
    <t>Červinka Leoš 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</si>
</sst>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3"/>
      <name val="Arial CE"/>
      <family val="2"/>
      <charset val="238"/>
    </font>
    <font>
      <sz val="10"/>
      <color rgb="FFFF0000"/>
      <name val="Arial CE"/>
      <charset val="238"/>
    </font>
    <font>
      <sz val="8"/>
      <name val="Arial CE"/>
      <charset val="238"/>
    </font>
    <font>
      <u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6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5" xfId="0" applyBorder="1"/>
    <xf numFmtId="1" fontId="0" fillId="0" borderId="4" xfId="0" applyNumberFormat="1" applyBorder="1" applyAlignment="1">
      <alignment horizontal="center"/>
    </xf>
    <xf numFmtId="0" fontId="11" fillId="0" borderId="2" xfId="1" applyFont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7" fillId="0" borderId="6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left"/>
    </xf>
    <xf numFmtId="0" fontId="10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" fontId="0" fillId="0" borderId="13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I306"/>
  <sheetViews>
    <sheetView tabSelected="1" topLeftCell="A32" workbookViewId="0">
      <selection activeCell="B12" sqref="B12"/>
    </sheetView>
  </sheetViews>
  <sheetFormatPr defaultColWidth="9" defaultRowHeight="12.75" x14ac:dyDescent="0.2"/>
  <cols>
    <col min="1" max="1" width="4.28515625" style="12" customWidth="1"/>
    <col min="2" max="2" width="23.140625" style="15" bestFit="1" customWidth="1"/>
    <col min="3" max="3" width="10.5703125" style="12" bestFit="1" customWidth="1"/>
    <col min="4" max="11" width="3.28515625" style="12" customWidth="1"/>
    <col min="12" max="12" width="4" style="12" bestFit="1" customWidth="1"/>
    <col min="13" max="13" width="5.28515625" style="13" customWidth="1"/>
    <col min="14" max="14" width="3.28515625" style="12" customWidth="1"/>
    <col min="15" max="15" width="3.28515625" style="13" customWidth="1"/>
    <col min="16" max="16" width="3.28515625" style="12" customWidth="1"/>
    <col min="17" max="17" width="3.28515625" style="13" customWidth="1"/>
    <col min="18" max="18" width="3.28515625" style="14" customWidth="1"/>
    <col min="19" max="25" width="3.28515625" style="12" customWidth="1"/>
    <col min="26" max="26" width="4" style="12" bestFit="1" customWidth="1"/>
    <col min="27" max="27" width="5.28515625" style="15" customWidth="1"/>
    <col min="28" max="36" width="3.28515625" style="12" customWidth="1"/>
    <col min="37" max="37" width="4" style="12" customWidth="1"/>
    <col min="38" max="38" width="5.28515625" style="12" customWidth="1"/>
    <col min="39" max="39" width="3.28515625" style="12" customWidth="1"/>
    <col min="40" max="43" width="5.28515625" style="12" customWidth="1"/>
    <col min="44" max="269" width="9" style="12" customWidth="1"/>
  </cols>
  <sheetData>
    <row r="1" spans="1:43" ht="16.5" x14ac:dyDescent="0.25">
      <c r="A1" s="12" t="s">
        <v>7</v>
      </c>
      <c r="B1" s="12"/>
      <c r="C1" s="7" t="s">
        <v>65</v>
      </c>
      <c r="D1" s="7"/>
      <c r="M1" s="12"/>
      <c r="U1" s="12" t="s">
        <v>8</v>
      </c>
      <c r="AC1" s="12" t="s">
        <v>63</v>
      </c>
    </row>
    <row r="2" spans="1:43" x14ac:dyDescent="0.2">
      <c r="B2" s="12"/>
      <c r="C2" s="12" t="s">
        <v>66</v>
      </c>
      <c r="M2" s="12"/>
      <c r="U2" s="12" t="s">
        <v>9</v>
      </c>
      <c r="AC2" s="12" t="s">
        <v>64</v>
      </c>
    </row>
    <row r="3" spans="1:43" x14ac:dyDescent="0.2">
      <c r="B3" s="12"/>
      <c r="M3" s="12"/>
      <c r="U3" s="12" t="s">
        <v>10</v>
      </c>
      <c r="AC3" s="12" t="s">
        <v>11</v>
      </c>
    </row>
    <row r="5" spans="1:43" ht="16.5" thickBot="1" x14ac:dyDescent="0.3">
      <c r="A5" s="6" t="s">
        <v>0</v>
      </c>
      <c r="B5" s="5"/>
      <c r="C5" s="51" t="s">
        <v>22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43" ht="12.75" customHeight="1" x14ac:dyDescent="0.2">
      <c r="A6" s="40"/>
      <c r="B6" s="41"/>
      <c r="C6" s="42"/>
      <c r="D6" s="43"/>
      <c r="E6" s="72" t="s">
        <v>17</v>
      </c>
      <c r="F6" s="73"/>
      <c r="G6" s="73"/>
      <c r="H6" s="73"/>
      <c r="I6" s="73"/>
      <c r="J6" s="73"/>
      <c r="K6" s="73"/>
      <c r="L6" s="16"/>
      <c r="M6" s="16" t="s">
        <v>15</v>
      </c>
      <c r="N6" s="17"/>
      <c r="O6" s="72" t="s">
        <v>16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16"/>
      <c r="AA6" s="16" t="s">
        <v>15</v>
      </c>
      <c r="AB6" s="17"/>
      <c r="AC6" s="77" t="s">
        <v>57</v>
      </c>
      <c r="AD6" s="78"/>
      <c r="AE6" s="78"/>
      <c r="AF6" s="78"/>
      <c r="AG6" s="78"/>
      <c r="AH6" s="78"/>
      <c r="AI6" s="78"/>
      <c r="AJ6" s="79"/>
      <c r="AK6" s="16"/>
      <c r="AL6" s="16" t="s">
        <v>15</v>
      </c>
      <c r="AM6" s="69"/>
      <c r="AN6" s="74" t="s">
        <v>5</v>
      </c>
      <c r="AO6" s="75"/>
      <c r="AP6" s="76"/>
      <c r="AQ6" s="35"/>
    </row>
    <row r="7" spans="1:43" ht="25.9" customHeight="1" thickBot="1" x14ac:dyDescent="0.25">
      <c r="A7" s="36" t="s">
        <v>1</v>
      </c>
      <c r="B7" s="46" t="s">
        <v>2</v>
      </c>
      <c r="C7" s="39" t="s">
        <v>3</v>
      </c>
      <c r="D7" s="65" t="s">
        <v>55</v>
      </c>
      <c r="E7" s="20">
        <v>10</v>
      </c>
      <c r="F7" s="21">
        <v>9</v>
      </c>
      <c r="G7" s="21">
        <v>8</v>
      </c>
      <c r="H7" s="21">
        <v>7</v>
      </c>
      <c r="I7" s="21">
        <v>6</v>
      </c>
      <c r="J7" s="21">
        <v>5</v>
      </c>
      <c r="K7" s="21">
        <v>0</v>
      </c>
      <c r="L7" s="21" t="s">
        <v>18</v>
      </c>
      <c r="M7" s="22" t="s">
        <v>53</v>
      </c>
      <c r="N7" s="23" t="s">
        <v>4</v>
      </c>
      <c r="O7" s="24">
        <v>10</v>
      </c>
      <c r="P7" s="25">
        <v>9</v>
      </c>
      <c r="Q7" s="33">
        <v>8</v>
      </c>
      <c r="R7" s="25">
        <v>7</v>
      </c>
      <c r="S7" s="33">
        <v>6</v>
      </c>
      <c r="T7" s="33">
        <v>5</v>
      </c>
      <c r="U7" s="33">
        <v>4</v>
      </c>
      <c r="V7" s="33">
        <v>3</v>
      </c>
      <c r="W7" s="33">
        <v>2</v>
      </c>
      <c r="X7" s="33">
        <v>1</v>
      </c>
      <c r="Y7" s="33">
        <v>0</v>
      </c>
      <c r="Z7" s="33" t="s">
        <v>18</v>
      </c>
      <c r="AA7" s="22" t="s">
        <v>54</v>
      </c>
      <c r="AB7" s="34" t="s">
        <v>4</v>
      </c>
      <c r="AC7" s="24">
        <v>15</v>
      </c>
      <c r="AD7" s="33">
        <v>10</v>
      </c>
      <c r="AE7" s="33">
        <v>9</v>
      </c>
      <c r="AF7" s="33">
        <v>8</v>
      </c>
      <c r="AG7" s="33">
        <v>7</v>
      </c>
      <c r="AH7" s="33">
        <v>6</v>
      </c>
      <c r="AI7" s="33">
        <v>5</v>
      </c>
      <c r="AJ7" s="33">
        <v>0</v>
      </c>
      <c r="AK7" s="33" t="s">
        <v>18</v>
      </c>
      <c r="AL7" s="22" t="s">
        <v>56</v>
      </c>
      <c r="AM7" s="70" t="s">
        <v>4</v>
      </c>
      <c r="AN7" s="66" t="s">
        <v>20</v>
      </c>
      <c r="AO7" s="67" t="s">
        <v>21</v>
      </c>
      <c r="AP7" s="68" t="s">
        <v>6</v>
      </c>
      <c r="AQ7" s="65" t="s">
        <v>19</v>
      </c>
    </row>
    <row r="8" spans="1:43" ht="6" customHeight="1" thickBot="1" x14ac:dyDescent="0.25">
      <c r="B8" s="29"/>
      <c r="C8" s="15"/>
      <c r="D8" s="15"/>
      <c r="E8" s="45"/>
      <c r="F8" s="45"/>
      <c r="G8" s="45"/>
      <c r="H8" s="45"/>
      <c r="I8" s="45"/>
      <c r="J8" s="45"/>
      <c r="K8" s="45"/>
      <c r="L8" s="45"/>
      <c r="M8" s="47"/>
      <c r="N8" s="15"/>
      <c r="O8" s="15"/>
      <c r="P8" s="48"/>
      <c r="Q8" s="15"/>
      <c r="R8" s="48"/>
      <c r="S8" s="15"/>
      <c r="T8" s="15"/>
      <c r="U8" s="15"/>
      <c r="V8" s="15"/>
      <c r="W8" s="15"/>
      <c r="X8" s="15"/>
      <c r="Y8" s="15"/>
      <c r="Z8" s="15"/>
      <c r="AA8" s="47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45"/>
      <c r="AO8" s="45"/>
      <c r="AP8" s="15"/>
      <c r="AQ8" s="45"/>
    </row>
    <row r="9" spans="1:43" ht="12.75" customHeight="1" x14ac:dyDescent="0.25">
      <c r="A9" s="52">
        <v>17</v>
      </c>
      <c r="B9" s="60" t="s">
        <v>26</v>
      </c>
      <c r="C9" s="49" t="s">
        <v>27</v>
      </c>
      <c r="D9" s="53" t="s">
        <v>37</v>
      </c>
      <c r="E9" s="52">
        <v>10</v>
      </c>
      <c r="F9" s="16"/>
      <c r="G9" s="16"/>
      <c r="H9" s="16"/>
      <c r="I9" s="16"/>
      <c r="J9" s="16"/>
      <c r="K9" s="16"/>
      <c r="L9" s="50"/>
      <c r="M9" s="16">
        <f t="shared" ref="M9:M36" si="0">IF(SUM(E9:K9)=0,0,IF(SUM(E9:K9)&lt;10,"málo",IF(SUM(E9:K9)&gt;10,"moc",IF(SUM(E9:K9)=10,SUM(E9*10,F9*9,G9*8,H9*7,I9*6,J9*5,L9)))))</f>
        <v>100</v>
      </c>
      <c r="N9" s="64" t="str">
        <f t="shared" ref="N9:N36" si="1">IF(AND(M9&gt;=98,M9&lt;=100),"M",IF(AND(M9&gt;=94,M9&lt;=97),"I.",IF(AND(M9&gt;=90,M9&lt;=93),"II.",IF(AND(M9&gt;=84,M9&lt;=89),"III."," "))))</f>
        <v>M</v>
      </c>
      <c r="O9" s="52">
        <v>6</v>
      </c>
      <c r="P9" s="37">
        <v>2</v>
      </c>
      <c r="Q9" s="16">
        <v>2</v>
      </c>
      <c r="R9" s="37"/>
      <c r="S9" s="16"/>
      <c r="T9" s="16"/>
      <c r="U9" s="16"/>
      <c r="V9" s="16"/>
      <c r="W9" s="16"/>
      <c r="X9" s="16"/>
      <c r="Y9" s="16"/>
      <c r="Z9" s="50"/>
      <c r="AA9" s="16">
        <f t="shared" ref="AA9:AA36" si="2">IF(SUM(O9:Y9)=0,0,IF(SUM(O9:Y9)&lt;10,"málo",IF(SUM(O9:Y9)&gt;10,"moc",IF(SUM(O9:Y9)=10,SUM(O9*10,P9*9,Q9*8,R9*7,S9*6,T9*5,U9*4,V9*3,W9*2,X9,Z9)))))</f>
        <v>94</v>
      </c>
      <c r="AB9" s="64" t="str">
        <f t="shared" ref="AB9:AB36" si="3">IF(AND(AA9&gt;=92,AA9&lt;=100),"M",IF(AND(AA9&gt;=88,AA9&lt;=91),"I.",IF(AND(AA9&gt;=84,AA9&lt;=87),"II.",IF(AND(AA9&gt;=78,AA9&lt;=83),"III."," "))))</f>
        <v>M</v>
      </c>
      <c r="AC9" s="52">
        <v>9</v>
      </c>
      <c r="AD9" s="16"/>
      <c r="AE9" s="16"/>
      <c r="AF9" s="16">
        <v>1</v>
      </c>
      <c r="AG9" s="16"/>
      <c r="AH9" s="16"/>
      <c r="AI9" s="16"/>
      <c r="AJ9" s="16"/>
      <c r="AK9" s="16"/>
      <c r="AL9" s="16">
        <f t="shared" ref="AL9:AL36" si="4">IF(SUM(AC9:AJ9)=0,0,IF(SUM(AC9:AJ9)&lt;10,"málo",IF(SUM(AC9:AJ9)&gt;10,"moc",IF(SUM(AC9:AJ9)=10,SUM(AC9*15,AD9*10,AE9*9,AF9*8,AG9*7,AH9*6,AI9*5,AK9)))))</f>
        <v>143</v>
      </c>
      <c r="AM9" s="17"/>
      <c r="AN9" s="61">
        <f t="shared" ref="AN9:AN36" si="5">IF(D9="P",SUM(M9,AA9,AL9,((10-AQ9)/10000)),"")</f>
        <v>337.00099999999998</v>
      </c>
      <c r="AO9" s="37" t="str">
        <f t="shared" ref="AO9:AO36" si="6">IF(D9="R",SUM(M9,AA9,AL9,((10-AQ9)/10000)),"")</f>
        <v/>
      </c>
      <c r="AP9" s="16">
        <f t="shared" ref="AP9:AP36" si="7">IF(D9="P",RANK(AN9,$AN$9:$AN$91),RANK(AO9,$AO$9:$AO$91))</f>
        <v>1</v>
      </c>
      <c r="AQ9" s="17"/>
    </row>
    <row r="10" spans="1:43" ht="12.75" customHeight="1" x14ac:dyDescent="0.25">
      <c r="A10" s="32">
        <v>36</v>
      </c>
      <c r="B10" s="8" t="s">
        <v>88</v>
      </c>
      <c r="C10" s="10" t="s">
        <v>24</v>
      </c>
      <c r="D10" s="54" t="s">
        <v>37</v>
      </c>
      <c r="E10" s="32">
        <v>7</v>
      </c>
      <c r="F10" s="18">
        <v>3</v>
      </c>
      <c r="G10" s="18"/>
      <c r="H10" s="18"/>
      <c r="I10" s="18"/>
      <c r="J10" s="18"/>
      <c r="K10" s="18"/>
      <c r="L10" s="57"/>
      <c r="M10" s="18">
        <f t="shared" si="0"/>
        <v>97</v>
      </c>
      <c r="N10" s="31" t="str">
        <f t="shared" si="1"/>
        <v>I.</v>
      </c>
      <c r="O10" s="32">
        <v>2</v>
      </c>
      <c r="P10" s="26">
        <v>5</v>
      </c>
      <c r="Q10" s="18">
        <v>3</v>
      </c>
      <c r="R10" s="26"/>
      <c r="S10" s="18"/>
      <c r="T10" s="18"/>
      <c r="U10" s="18"/>
      <c r="V10" s="18"/>
      <c r="W10" s="18"/>
      <c r="X10" s="18"/>
      <c r="Y10" s="18"/>
      <c r="Z10" s="57"/>
      <c r="AA10" s="18">
        <f t="shared" si="2"/>
        <v>89</v>
      </c>
      <c r="AB10" s="31" t="str">
        <f t="shared" si="3"/>
        <v>I.</v>
      </c>
      <c r="AC10" s="32">
        <v>5</v>
      </c>
      <c r="AD10" s="18"/>
      <c r="AE10" s="18">
        <v>2</v>
      </c>
      <c r="AF10" s="18">
        <v>2</v>
      </c>
      <c r="AG10" s="18"/>
      <c r="AH10" s="18"/>
      <c r="AI10" s="18"/>
      <c r="AJ10" s="18">
        <v>1</v>
      </c>
      <c r="AK10" s="57"/>
      <c r="AL10" s="18">
        <f t="shared" si="4"/>
        <v>109</v>
      </c>
      <c r="AM10" s="19"/>
      <c r="AN10" s="62">
        <f t="shared" si="5"/>
        <v>295.00099999999998</v>
      </c>
      <c r="AO10" s="26" t="str">
        <f t="shared" si="6"/>
        <v/>
      </c>
      <c r="AP10" s="18">
        <f t="shared" si="7"/>
        <v>2</v>
      </c>
      <c r="AQ10" s="19"/>
    </row>
    <row r="11" spans="1:43" ht="12.75" customHeight="1" x14ac:dyDescent="0.25">
      <c r="A11" s="32">
        <v>5</v>
      </c>
      <c r="B11" s="8" t="s">
        <v>94</v>
      </c>
      <c r="C11" s="10" t="s">
        <v>31</v>
      </c>
      <c r="D11" s="54" t="s">
        <v>37</v>
      </c>
      <c r="E11" s="32">
        <v>7</v>
      </c>
      <c r="F11" s="18">
        <v>3</v>
      </c>
      <c r="G11" s="18"/>
      <c r="H11" s="18"/>
      <c r="I11" s="18"/>
      <c r="J11" s="18"/>
      <c r="K11" s="18"/>
      <c r="L11" s="57"/>
      <c r="M11" s="18">
        <f t="shared" si="0"/>
        <v>97</v>
      </c>
      <c r="N11" s="31" t="str">
        <f t="shared" si="1"/>
        <v>I.</v>
      </c>
      <c r="O11" s="32">
        <v>4</v>
      </c>
      <c r="P11" s="26">
        <v>5</v>
      </c>
      <c r="Q11" s="18"/>
      <c r="R11" s="26">
        <v>1</v>
      </c>
      <c r="S11" s="18"/>
      <c r="T11" s="18"/>
      <c r="U11" s="18"/>
      <c r="V11" s="18"/>
      <c r="W11" s="18"/>
      <c r="X11" s="18"/>
      <c r="Y11" s="18"/>
      <c r="Z11" s="57"/>
      <c r="AA11" s="18">
        <f t="shared" si="2"/>
        <v>92</v>
      </c>
      <c r="AB11" s="31" t="str">
        <f t="shared" si="3"/>
        <v>M</v>
      </c>
      <c r="AC11" s="32">
        <v>3</v>
      </c>
      <c r="AD11" s="18"/>
      <c r="AE11" s="18">
        <v>5</v>
      </c>
      <c r="AF11" s="18">
        <v>1</v>
      </c>
      <c r="AG11" s="18"/>
      <c r="AH11" s="18"/>
      <c r="AI11" s="18"/>
      <c r="AJ11" s="18">
        <v>1</v>
      </c>
      <c r="AK11" s="18"/>
      <c r="AL11" s="18">
        <f t="shared" si="4"/>
        <v>98</v>
      </c>
      <c r="AM11" s="19"/>
      <c r="AN11" s="62">
        <f t="shared" si="5"/>
        <v>287.00099999999998</v>
      </c>
      <c r="AO11" s="26" t="str">
        <f t="shared" si="6"/>
        <v/>
      </c>
      <c r="AP11" s="18">
        <f t="shared" si="7"/>
        <v>3</v>
      </c>
      <c r="AQ11" s="19"/>
    </row>
    <row r="12" spans="1:43" ht="12.75" customHeight="1" x14ac:dyDescent="0.25">
      <c r="A12" s="32">
        <v>12</v>
      </c>
      <c r="B12" s="8" t="s">
        <v>50</v>
      </c>
      <c r="C12" s="10" t="s">
        <v>24</v>
      </c>
      <c r="D12" s="54" t="s">
        <v>37</v>
      </c>
      <c r="E12" s="32">
        <v>9</v>
      </c>
      <c r="F12" s="18">
        <v>1</v>
      </c>
      <c r="G12" s="18"/>
      <c r="H12" s="18"/>
      <c r="I12" s="18"/>
      <c r="J12" s="18"/>
      <c r="K12" s="18"/>
      <c r="L12" s="57"/>
      <c r="M12" s="18">
        <f t="shared" si="0"/>
        <v>99</v>
      </c>
      <c r="N12" s="31" t="str">
        <f t="shared" si="1"/>
        <v>M</v>
      </c>
      <c r="O12" s="32">
        <v>4</v>
      </c>
      <c r="P12" s="26">
        <v>2</v>
      </c>
      <c r="Q12" s="18">
        <v>3</v>
      </c>
      <c r="R12" s="26">
        <v>1</v>
      </c>
      <c r="S12" s="18"/>
      <c r="T12" s="18"/>
      <c r="U12" s="18"/>
      <c r="V12" s="18"/>
      <c r="W12" s="18"/>
      <c r="X12" s="18"/>
      <c r="Y12" s="18"/>
      <c r="Z12" s="57"/>
      <c r="AA12" s="18">
        <f t="shared" si="2"/>
        <v>89</v>
      </c>
      <c r="AB12" s="31" t="str">
        <f t="shared" si="3"/>
        <v>I.</v>
      </c>
      <c r="AC12" s="32">
        <v>2</v>
      </c>
      <c r="AD12" s="18"/>
      <c r="AE12" s="18">
        <v>3</v>
      </c>
      <c r="AF12" s="18">
        <v>5</v>
      </c>
      <c r="AG12" s="18"/>
      <c r="AH12" s="18"/>
      <c r="AI12" s="18"/>
      <c r="AJ12" s="18"/>
      <c r="AK12" s="18"/>
      <c r="AL12" s="18">
        <f t="shared" si="4"/>
        <v>97</v>
      </c>
      <c r="AM12" s="19"/>
      <c r="AN12" s="62">
        <f t="shared" si="5"/>
        <v>285.00099999999998</v>
      </c>
      <c r="AO12" s="26" t="str">
        <f t="shared" si="6"/>
        <v/>
      </c>
      <c r="AP12" s="18">
        <f t="shared" si="7"/>
        <v>4</v>
      </c>
      <c r="AQ12" s="19"/>
    </row>
    <row r="13" spans="1:43" ht="12.75" customHeight="1" x14ac:dyDescent="0.25">
      <c r="A13" s="32">
        <v>37</v>
      </c>
      <c r="B13" s="8" t="s">
        <v>81</v>
      </c>
      <c r="C13" s="10" t="s">
        <v>24</v>
      </c>
      <c r="D13" s="54" t="s">
        <v>37</v>
      </c>
      <c r="E13" s="32">
        <v>8</v>
      </c>
      <c r="F13" s="18">
        <v>2</v>
      </c>
      <c r="G13" s="18"/>
      <c r="H13" s="18"/>
      <c r="I13" s="18"/>
      <c r="J13" s="18"/>
      <c r="K13" s="18"/>
      <c r="L13" s="57"/>
      <c r="M13" s="18">
        <f t="shared" si="0"/>
        <v>98</v>
      </c>
      <c r="N13" s="31" t="str">
        <f t="shared" si="1"/>
        <v>M</v>
      </c>
      <c r="O13" s="32">
        <v>3</v>
      </c>
      <c r="P13" s="26">
        <v>1</v>
      </c>
      <c r="Q13" s="18">
        <v>3</v>
      </c>
      <c r="R13" s="26">
        <v>1</v>
      </c>
      <c r="S13" s="18">
        <v>2</v>
      </c>
      <c r="T13" s="18"/>
      <c r="U13" s="18"/>
      <c r="V13" s="18"/>
      <c r="W13" s="18"/>
      <c r="X13" s="18"/>
      <c r="Y13" s="18"/>
      <c r="Z13" s="57"/>
      <c r="AA13" s="18">
        <f t="shared" si="2"/>
        <v>82</v>
      </c>
      <c r="AB13" s="31" t="str">
        <f t="shared" si="3"/>
        <v>III.</v>
      </c>
      <c r="AC13" s="32">
        <v>4</v>
      </c>
      <c r="AD13" s="18"/>
      <c r="AE13" s="18">
        <v>1</v>
      </c>
      <c r="AF13" s="18">
        <v>2</v>
      </c>
      <c r="AG13" s="18"/>
      <c r="AH13" s="18">
        <v>1</v>
      </c>
      <c r="AI13" s="18">
        <v>1</v>
      </c>
      <c r="AJ13" s="18">
        <v>1</v>
      </c>
      <c r="AK13" s="18"/>
      <c r="AL13" s="18">
        <f t="shared" si="4"/>
        <v>96</v>
      </c>
      <c r="AM13" s="19"/>
      <c r="AN13" s="62">
        <f t="shared" si="5"/>
        <v>276.00099999999998</v>
      </c>
      <c r="AO13" s="26" t="str">
        <f t="shared" si="6"/>
        <v/>
      </c>
      <c r="AP13" s="18">
        <f t="shared" si="7"/>
        <v>5</v>
      </c>
      <c r="AQ13" s="19"/>
    </row>
    <row r="14" spans="1:43" ht="12.75" customHeight="1" x14ac:dyDescent="0.25">
      <c r="A14" s="32">
        <v>15</v>
      </c>
      <c r="B14" s="9" t="s">
        <v>77</v>
      </c>
      <c r="C14" s="10" t="s">
        <v>30</v>
      </c>
      <c r="D14" s="54" t="s">
        <v>37</v>
      </c>
      <c r="E14" s="32">
        <v>8</v>
      </c>
      <c r="F14" s="18">
        <v>2</v>
      </c>
      <c r="G14" s="18"/>
      <c r="H14" s="18"/>
      <c r="I14" s="18"/>
      <c r="J14" s="18"/>
      <c r="K14" s="18"/>
      <c r="L14" s="57"/>
      <c r="M14" s="18">
        <f t="shared" si="0"/>
        <v>98</v>
      </c>
      <c r="N14" s="31" t="str">
        <f t="shared" si="1"/>
        <v>M</v>
      </c>
      <c r="O14" s="32"/>
      <c r="P14" s="18">
        <v>6</v>
      </c>
      <c r="Q14" s="18">
        <v>2</v>
      </c>
      <c r="R14" s="26"/>
      <c r="S14" s="18">
        <v>2</v>
      </c>
      <c r="T14" s="18"/>
      <c r="U14" s="18"/>
      <c r="V14" s="18"/>
      <c r="W14" s="18"/>
      <c r="X14" s="18"/>
      <c r="Y14" s="18"/>
      <c r="Z14" s="57"/>
      <c r="AA14" s="18">
        <f t="shared" si="2"/>
        <v>82</v>
      </c>
      <c r="AB14" s="31" t="str">
        <f t="shared" si="3"/>
        <v>III.</v>
      </c>
      <c r="AC14" s="32">
        <v>3</v>
      </c>
      <c r="AD14" s="18"/>
      <c r="AE14" s="18">
        <v>2</v>
      </c>
      <c r="AF14" s="18">
        <v>2</v>
      </c>
      <c r="AG14" s="18"/>
      <c r="AH14" s="18"/>
      <c r="AI14" s="18">
        <v>2</v>
      </c>
      <c r="AJ14" s="18">
        <v>1</v>
      </c>
      <c r="AK14" s="18"/>
      <c r="AL14" s="18">
        <f t="shared" si="4"/>
        <v>89</v>
      </c>
      <c r="AM14" s="19"/>
      <c r="AN14" s="62">
        <f t="shared" si="5"/>
        <v>269.00099999999998</v>
      </c>
      <c r="AO14" s="26" t="str">
        <f t="shared" si="6"/>
        <v/>
      </c>
      <c r="AP14" s="18">
        <f t="shared" si="7"/>
        <v>6</v>
      </c>
      <c r="AQ14" s="19"/>
    </row>
    <row r="15" spans="1:43" ht="12.75" customHeight="1" x14ac:dyDescent="0.25">
      <c r="A15" s="32">
        <v>28</v>
      </c>
      <c r="B15" s="9" t="s">
        <v>46</v>
      </c>
      <c r="C15" s="10" t="s">
        <v>24</v>
      </c>
      <c r="D15" s="54" t="s">
        <v>37</v>
      </c>
      <c r="E15" s="32">
        <v>3</v>
      </c>
      <c r="F15" s="18">
        <v>7</v>
      </c>
      <c r="G15" s="18"/>
      <c r="H15" s="18"/>
      <c r="I15" s="18"/>
      <c r="J15" s="18"/>
      <c r="K15" s="18"/>
      <c r="L15" s="57"/>
      <c r="M15" s="18">
        <f t="shared" si="0"/>
        <v>93</v>
      </c>
      <c r="N15" s="31" t="str">
        <f t="shared" si="1"/>
        <v>II.</v>
      </c>
      <c r="O15" s="32">
        <v>3</v>
      </c>
      <c r="P15" s="18">
        <v>2</v>
      </c>
      <c r="Q15" s="18">
        <v>1</v>
      </c>
      <c r="R15" s="26">
        <v>3</v>
      </c>
      <c r="S15" s="18"/>
      <c r="T15" s="18">
        <v>1</v>
      </c>
      <c r="U15" s="18"/>
      <c r="V15" s="18"/>
      <c r="W15" s="18"/>
      <c r="X15" s="18"/>
      <c r="Y15" s="18"/>
      <c r="Z15" s="57"/>
      <c r="AA15" s="18">
        <f t="shared" si="2"/>
        <v>82</v>
      </c>
      <c r="AB15" s="31" t="str">
        <f t="shared" si="3"/>
        <v>III.</v>
      </c>
      <c r="AC15" s="32">
        <v>3</v>
      </c>
      <c r="AD15" s="18"/>
      <c r="AE15" s="18">
        <v>3</v>
      </c>
      <c r="AF15" s="18">
        <v>2</v>
      </c>
      <c r="AG15" s="18"/>
      <c r="AH15" s="18"/>
      <c r="AI15" s="18">
        <v>1</v>
      </c>
      <c r="AJ15" s="18">
        <v>1</v>
      </c>
      <c r="AK15" s="18"/>
      <c r="AL15" s="18">
        <f t="shared" si="4"/>
        <v>93</v>
      </c>
      <c r="AM15" s="19"/>
      <c r="AN15" s="62">
        <f t="shared" si="5"/>
        <v>268.00099999999998</v>
      </c>
      <c r="AO15" s="26" t="str">
        <f t="shared" si="6"/>
        <v/>
      </c>
      <c r="AP15" s="18">
        <f t="shared" si="7"/>
        <v>7</v>
      </c>
      <c r="AQ15" s="19"/>
    </row>
    <row r="16" spans="1:43" ht="12.75" customHeight="1" x14ac:dyDescent="0.25">
      <c r="A16" s="32">
        <v>24</v>
      </c>
      <c r="B16" s="9" t="s">
        <v>33</v>
      </c>
      <c r="C16" s="10" t="s">
        <v>31</v>
      </c>
      <c r="D16" s="54" t="s">
        <v>37</v>
      </c>
      <c r="E16" s="32">
        <v>6</v>
      </c>
      <c r="F16" s="18">
        <v>4</v>
      </c>
      <c r="G16" s="18"/>
      <c r="H16" s="18"/>
      <c r="I16" s="18"/>
      <c r="J16" s="18"/>
      <c r="K16" s="18"/>
      <c r="L16" s="57"/>
      <c r="M16" s="18">
        <f t="shared" si="0"/>
        <v>96</v>
      </c>
      <c r="N16" s="31" t="str">
        <f t="shared" si="1"/>
        <v>I.</v>
      </c>
      <c r="O16" s="32"/>
      <c r="P16" s="26">
        <v>5</v>
      </c>
      <c r="Q16" s="18">
        <v>3</v>
      </c>
      <c r="R16" s="26">
        <v>2</v>
      </c>
      <c r="S16" s="18"/>
      <c r="T16" s="18"/>
      <c r="U16" s="18"/>
      <c r="V16" s="18"/>
      <c r="W16" s="18"/>
      <c r="X16" s="18"/>
      <c r="Y16" s="18"/>
      <c r="Z16" s="57"/>
      <c r="AA16" s="18">
        <f t="shared" si="2"/>
        <v>83</v>
      </c>
      <c r="AB16" s="31" t="str">
        <f t="shared" si="3"/>
        <v>III.</v>
      </c>
      <c r="AC16" s="32">
        <v>2</v>
      </c>
      <c r="AD16" s="18"/>
      <c r="AE16" s="18">
        <v>5</v>
      </c>
      <c r="AF16" s="18">
        <v>1</v>
      </c>
      <c r="AG16" s="18"/>
      <c r="AH16" s="18"/>
      <c r="AI16" s="18">
        <v>1</v>
      </c>
      <c r="AJ16" s="18">
        <v>1</v>
      </c>
      <c r="AK16" s="18"/>
      <c r="AL16" s="18">
        <f t="shared" si="4"/>
        <v>88</v>
      </c>
      <c r="AM16" s="19"/>
      <c r="AN16" s="62">
        <f t="shared" si="5"/>
        <v>267.00099999999998</v>
      </c>
      <c r="AO16" s="26" t="str">
        <f t="shared" si="6"/>
        <v/>
      </c>
      <c r="AP16" s="18">
        <f t="shared" si="7"/>
        <v>8</v>
      </c>
      <c r="AQ16" s="19"/>
    </row>
    <row r="17" spans="1:43" ht="12.75" customHeight="1" x14ac:dyDescent="0.25">
      <c r="A17" s="32">
        <v>2</v>
      </c>
      <c r="B17" s="8" t="s">
        <v>74</v>
      </c>
      <c r="C17" s="10" t="s">
        <v>30</v>
      </c>
      <c r="D17" s="54" t="s">
        <v>37</v>
      </c>
      <c r="E17" s="32">
        <v>4</v>
      </c>
      <c r="F17" s="18">
        <v>6</v>
      </c>
      <c r="G17" s="18"/>
      <c r="H17" s="18"/>
      <c r="I17" s="18"/>
      <c r="J17" s="18"/>
      <c r="K17" s="18"/>
      <c r="L17" s="57"/>
      <c r="M17" s="18">
        <f t="shared" si="0"/>
        <v>94</v>
      </c>
      <c r="N17" s="31" t="str">
        <f t="shared" si="1"/>
        <v>I.</v>
      </c>
      <c r="O17" s="32">
        <v>2</v>
      </c>
      <c r="P17" s="26">
        <v>3</v>
      </c>
      <c r="Q17" s="18">
        <v>3</v>
      </c>
      <c r="R17" s="26">
        <v>1</v>
      </c>
      <c r="S17" s="18">
        <v>1</v>
      </c>
      <c r="T17" s="18"/>
      <c r="U17" s="18"/>
      <c r="V17" s="18"/>
      <c r="W17" s="18"/>
      <c r="X17" s="18"/>
      <c r="Y17" s="18"/>
      <c r="Z17" s="57"/>
      <c r="AA17" s="18">
        <f t="shared" si="2"/>
        <v>84</v>
      </c>
      <c r="AB17" s="31" t="str">
        <f t="shared" si="3"/>
        <v>II.</v>
      </c>
      <c r="AC17" s="32">
        <v>1</v>
      </c>
      <c r="AD17" s="18">
        <v>1</v>
      </c>
      <c r="AE17" s="18">
        <v>4</v>
      </c>
      <c r="AF17" s="18">
        <v>1</v>
      </c>
      <c r="AG17" s="18">
        <v>1</v>
      </c>
      <c r="AH17" s="18"/>
      <c r="AI17" s="18">
        <v>1</v>
      </c>
      <c r="AJ17" s="18">
        <v>1</v>
      </c>
      <c r="AK17" s="18"/>
      <c r="AL17" s="18">
        <f t="shared" si="4"/>
        <v>81</v>
      </c>
      <c r="AM17" s="19"/>
      <c r="AN17" s="62">
        <f t="shared" si="5"/>
        <v>259.00099999999998</v>
      </c>
      <c r="AO17" s="26" t="str">
        <f t="shared" si="6"/>
        <v/>
      </c>
      <c r="AP17" s="18">
        <f t="shared" si="7"/>
        <v>9</v>
      </c>
      <c r="AQ17" s="19"/>
    </row>
    <row r="18" spans="1:43" ht="12.75" customHeight="1" x14ac:dyDescent="0.25">
      <c r="A18" s="32">
        <v>20</v>
      </c>
      <c r="B18" s="8" t="s">
        <v>52</v>
      </c>
      <c r="C18" s="10" t="s">
        <v>31</v>
      </c>
      <c r="D18" s="54" t="s">
        <v>37</v>
      </c>
      <c r="E18" s="32">
        <v>6</v>
      </c>
      <c r="F18" s="18">
        <v>4</v>
      </c>
      <c r="G18" s="18"/>
      <c r="H18" s="18"/>
      <c r="I18" s="18"/>
      <c r="J18" s="18"/>
      <c r="K18" s="18"/>
      <c r="L18" s="57"/>
      <c r="M18" s="18">
        <f t="shared" si="0"/>
        <v>96</v>
      </c>
      <c r="N18" s="31" t="str">
        <f t="shared" si="1"/>
        <v>I.</v>
      </c>
      <c r="O18" s="32">
        <v>3</v>
      </c>
      <c r="P18" s="26">
        <v>3</v>
      </c>
      <c r="Q18" s="18">
        <v>4</v>
      </c>
      <c r="R18" s="26"/>
      <c r="S18" s="18"/>
      <c r="T18" s="18"/>
      <c r="U18" s="18"/>
      <c r="V18" s="18"/>
      <c r="W18" s="18"/>
      <c r="X18" s="18"/>
      <c r="Y18" s="18"/>
      <c r="Z18" s="57"/>
      <c r="AA18" s="18">
        <f t="shared" si="2"/>
        <v>89</v>
      </c>
      <c r="AB18" s="31" t="str">
        <f t="shared" si="3"/>
        <v>I.</v>
      </c>
      <c r="AC18" s="32"/>
      <c r="AD18" s="18"/>
      <c r="AE18" s="18">
        <v>2</v>
      </c>
      <c r="AF18" s="18">
        <v>6</v>
      </c>
      <c r="AG18" s="18">
        <v>1</v>
      </c>
      <c r="AH18" s="18"/>
      <c r="AI18" s="18"/>
      <c r="AJ18" s="18">
        <v>1</v>
      </c>
      <c r="AK18" s="18"/>
      <c r="AL18" s="18">
        <f t="shared" si="4"/>
        <v>73</v>
      </c>
      <c r="AM18" s="19"/>
      <c r="AN18" s="62">
        <f t="shared" si="5"/>
        <v>258.00099999999998</v>
      </c>
      <c r="AO18" s="26" t="str">
        <f t="shared" si="6"/>
        <v/>
      </c>
      <c r="AP18" s="18">
        <f t="shared" si="7"/>
        <v>10</v>
      </c>
      <c r="AQ18" s="19"/>
    </row>
    <row r="19" spans="1:43" ht="12.75" customHeight="1" x14ac:dyDescent="0.25">
      <c r="A19" s="32">
        <v>27</v>
      </c>
      <c r="B19" s="8" t="s">
        <v>36</v>
      </c>
      <c r="C19" s="10" t="s">
        <v>31</v>
      </c>
      <c r="D19" s="54" t="s">
        <v>37</v>
      </c>
      <c r="E19" s="32">
        <v>10</v>
      </c>
      <c r="F19" s="18"/>
      <c r="G19" s="18"/>
      <c r="H19" s="18"/>
      <c r="I19" s="18"/>
      <c r="J19" s="18"/>
      <c r="K19" s="18"/>
      <c r="L19" s="57"/>
      <c r="M19" s="18">
        <f t="shared" si="0"/>
        <v>100</v>
      </c>
      <c r="N19" s="31" t="str">
        <f t="shared" si="1"/>
        <v>M</v>
      </c>
      <c r="O19" s="32">
        <v>3</v>
      </c>
      <c r="P19" s="26">
        <v>6</v>
      </c>
      <c r="Q19" s="18">
        <v>1</v>
      </c>
      <c r="R19" s="26"/>
      <c r="S19" s="18"/>
      <c r="T19" s="18"/>
      <c r="U19" s="18"/>
      <c r="V19" s="18"/>
      <c r="W19" s="18"/>
      <c r="X19" s="18"/>
      <c r="Y19" s="18"/>
      <c r="Z19" s="57"/>
      <c r="AA19" s="18">
        <f t="shared" si="2"/>
        <v>92</v>
      </c>
      <c r="AB19" s="31" t="str">
        <f t="shared" si="3"/>
        <v>M</v>
      </c>
      <c r="AC19" s="32">
        <v>1</v>
      </c>
      <c r="AD19" s="18"/>
      <c r="AE19" s="18">
        <v>3</v>
      </c>
      <c r="AF19" s="18">
        <v>2</v>
      </c>
      <c r="AG19" s="18"/>
      <c r="AH19" s="18">
        <v>1</v>
      </c>
      <c r="AI19" s="18"/>
      <c r="AJ19" s="18">
        <v>3</v>
      </c>
      <c r="AK19" s="18"/>
      <c r="AL19" s="18">
        <f t="shared" si="4"/>
        <v>64</v>
      </c>
      <c r="AM19" s="19"/>
      <c r="AN19" s="62">
        <f t="shared" si="5"/>
        <v>256.00099999999998</v>
      </c>
      <c r="AO19" s="26" t="str">
        <f t="shared" si="6"/>
        <v/>
      </c>
      <c r="AP19" s="18">
        <f t="shared" si="7"/>
        <v>11</v>
      </c>
      <c r="AQ19" s="19"/>
    </row>
    <row r="20" spans="1:43" ht="12.75" customHeight="1" x14ac:dyDescent="0.25">
      <c r="A20" s="32">
        <v>16</v>
      </c>
      <c r="B20" s="9" t="s">
        <v>45</v>
      </c>
      <c r="C20" s="10" t="s">
        <v>30</v>
      </c>
      <c r="D20" s="54" t="s">
        <v>37</v>
      </c>
      <c r="E20" s="32">
        <v>7</v>
      </c>
      <c r="F20" s="18">
        <v>3</v>
      </c>
      <c r="G20" s="18"/>
      <c r="H20" s="18"/>
      <c r="I20" s="18"/>
      <c r="J20" s="18"/>
      <c r="K20" s="18"/>
      <c r="L20" s="57"/>
      <c r="M20" s="18">
        <f t="shared" si="0"/>
        <v>97</v>
      </c>
      <c r="N20" s="31" t="str">
        <f t="shared" si="1"/>
        <v>I.</v>
      </c>
      <c r="O20" s="32"/>
      <c r="P20" s="26"/>
      <c r="Q20" s="18">
        <v>2</v>
      </c>
      <c r="R20" s="26">
        <v>6</v>
      </c>
      <c r="S20" s="18">
        <v>2</v>
      </c>
      <c r="T20" s="18"/>
      <c r="U20" s="18"/>
      <c r="V20" s="18"/>
      <c r="W20" s="18"/>
      <c r="X20" s="18"/>
      <c r="Y20" s="18"/>
      <c r="Z20" s="57"/>
      <c r="AA20" s="18">
        <f t="shared" si="2"/>
        <v>70</v>
      </c>
      <c r="AB20" s="31" t="str">
        <f t="shared" si="3"/>
        <v xml:space="preserve"> </v>
      </c>
      <c r="AC20" s="32">
        <v>3</v>
      </c>
      <c r="AD20" s="18"/>
      <c r="AE20" s="18">
        <v>3</v>
      </c>
      <c r="AF20" s="18">
        <v>2</v>
      </c>
      <c r="AG20" s="18"/>
      <c r="AH20" s="18"/>
      <c r="AI20" s="18"/>
      <c r="AJ20" s="18">
        <v>2</v>
      </c>
      <c r="AK20" s="18"/>
      <c r="AL20" s="18">
        <f t="shared" si="4"/>
        <v>88</v>
      </c>
      <c r="AM20" s="19"/>
      <c r="AN20" s="62">
        <f t="shared" si="5"/>
        <v>255.001</v>
      </c>
      <c r="AO20" s="26" t="str">
        <f t="shared" si="6"/>
        <v/>
      </c>
      <c r="AP20" s="18">
        <f t="shared" si="7"/>
        <v>12</v>
      </c>
      <c r="AQ20" s="19"/>
    </row>
    <row r="21" spans="1:43" ht="12.75" customHeight="1" x14ac:dyDescent="0.25">
      <c r="A21" s="32">
        <v>1</v>
      </c>
      <c r="B21" s="9" t="s">
        <v>48</v>
      </c>
      <c r="C21" s="11" t="s">
        <v>30</v>
      </c>
      <c r="D21" s="55" t="s">
        <v>37</v>
      </c>
      <c r="E21" s="32">
        <v>2</v>
      </c>
      <c r="F21" s="18">
        <v>6</v>
      </c>
      <c r="G21" s="18">
        <v>1</v>
      </c>
      <c r="H21" s="18">
        <v>1</v>
      </c>
      <c r="I21" s="18"/>
      <c r="J21" s="18"/>
      <c r="K21" s="18"/>
      <c r="L21" s="57"/>
      <c r="M21" s="18">
        <f t="shared" si="0"/>
        <v>89</v>
      </c>
      <c r="N21" s="31" t="str">
        <f t="shared" si="1"/>
        <v>III.</v>
      </c>
      <c r="O21" s="32"/>
      <c r="P21" s="26">
        <v>2</v>
      </c>
      <c r="Q21" s="18">
        <v>2</v>
      </c>
      <c r="R21" s="26">
        <v>3</v>
      </c>
      <c r="S21" s="18">
        <v>3</v>
      </c>
      <c r="T21" s="18"/>
      <c r="U21" s="18"/>
      <c r="V21" s="18"/>
      <c r="W21" s="18"/>
      <c r="X21" s="18"/>
      <c r="Y21" s="18"/>
      <c r="Z21" s="57"/>
      <c r="AA21" s="18">
        <f t="shared" si="2"/>
        <v>73</v>
      </c>
      <c r="AB21" s="31" t="str">
        <f t="shared" si="3"/>
        <v xml:space="preserve"> </v>
      </c>
      <c r="AC21" s="32">
        <v>2</v>
      </c>
      <c r="AD21" s="18"/>
      <c r="AE21" s="18">
        <v>5</v>
      </c>
      <c r="AF21" s="18">
        <v>2</v>
      </c>
      <c r="AG21" s="18"/>
      <c r="AH21" s="18"/>
      <c r="AI21" s="18"/>
      <c r="AJ21" s="18">
        <v>1</v>
      </c>
      <c r="AK21" s="18"/>
      <c r="AL21" s="18">
        <f t="shared" si="4"/>
        <v>91</v>
      </c>
      <c r="AM21" s="19"/>
      <c r="AN21" s="62">
        <f t="shared" si="5"/>
        <v>253.001</v>
      </c>
      <c r="AO21" s="26" t="str">
        <f t="shared" si="6"/>
        <v/>
      </c>
      <c r="AP21" s="18">
        <f t="shared" si="7"/>
        <v>13</v>
      </c>
      <c r="AQ21" s="19"/>
    </row>
    <row r="22" spans="1:43" ht="12.75" customHeight="1" x14ac:dyDescent="0.25">
      <c r="A22" s="32">
        <v>31</v>
      </c>
      <c r="B22" s="8" t="s">
        <v>85</v>
      </c>
      <c r="C22" s="10" t="s">
        <v>24</v>
      </c>
      <c r="D22" s="54" t="s">
        <v>37</v>
      </c>
      <c r="E22" s="32">
        <v>6</v>
      </c>
      <c r="F22" s="18">
        <v>4</v>
      </c>
      <c r="G22" s="18"/>
      <c r="H22" s="18"/>
      <c r="I22" s="18"/>
      <c r="J22" s="18"/>
      <c r="K22" s="18"/>
      <c r="L22" s="57"/>
      <c r="M22" s="18">
        <f t="shared" si="0"/>
        <v>96</v>
      </c>
      <c r="N22" s="31" t="str">
        <f t="shared" si="1"/>
        <v>I.</v>
      </c>
      <c r="O22" s="32">
        <v>2</v>
      </c>
      <c r="P22" s="26">
        <v>5</v>
      </c>
      <c r="Q22" s="18">
        <v>3</v>
      </c>
      <c r="R22" s="26"/>
      <c r="S22" s="18"/>
      <c r="T22" s="18"/>
      <c r="U22" s="18"/>
      <c r="V22" s="18"/>
      <c r="W22" s="18"/>
      <c r="X22" s="18"/>
      <c r="Y22" s="18"/>
      <c r="Z22" s="57"/>
      <c r="AA22" s="18">
        <f t="shared" si="2"/>
        <v>89</v>
      </c>
      <c r="AB22" s="31" t="str">
        <f t="shared" si="3"/>
        <v>I.</v>
      </c>
      <c r="AC22" s="32">
        <v>1</v>
      </c>
      <c r="AD22" s="18"/>
      <c r="AE22" s="18">
        <v>4</v>
      </c>
      <c r="AF22" s="18">
        <v>2</v>
      </c>
      <c r="AG22" s="18"/>
      <c r="AH22" s="18"/>
      <c r="AI22" s="18"/>
      <c r="AJ22" s="18">
        <v>3</v>
      </c>
      <c r="AK22" s="18"/>
      <c r="AL22" s="18">
        <f t="shared" si="4"/>
        <v>67</v>
      </c>
      <c r="AM22" s="19"/>
      <c r="AN22" s="62">
        <f t="shared" si="5"/>
        <v>252.0009</v>
      </c>
      <c r="AO22" s="26" t="str">
        <f t="shared" si="6"/>
        <v/>
      </c>
      <c r="AP22" s="18">
        <f t="shared" si="7"/>
        <v>14</v>
      </c>
      <c r="AQ22" s="19">
        <v>1</v>
      </c>
    </row>
    <row r="23" spans="1:43" ht="12.75" customHeight="1" x14ac:dyDescent="0.25">
      <c r="A23" s="32">
        <v>14</v>
      </c>
      <c r="B23" s="9" t="s">
        <v>58</v>
      </c>
      <c r="C23" s="11" t="s">
        <v>30</v>
      </c>
      <c r="D23" s="55" t="s">
        <v>37</v>
      </c>
      <c r="E23" s="32">
        <v>4</v>
      </c>
      <c r="F23" s="18">
        <v>4</v>
      </c>
      <c r="G23" s="18">
        <v>2</v>
      </c>
      <c r="H23" s="18"/>
      <c r="I23" s="18"/>
      <c r="J23" s="18"/>
      <c r="K23" s="18"/>
      <c r="L23" s="57"/>
      <c r="M23" s="18">
        <f t="shared" si="0"/>
        <v>92</v>
      </c>
      <c r="N23" s="31" t="str">
        <f t="shared" si="1"/>
        <v>II.</v>
      </c>
      <c r="O23" s="32">
        <v>3</v>
      </c>
      <c r="P23" s="26">
        <v>3</v>
      </c>
      <c r="Q23" s="18">
        <v>2</v>
      </c>
      <c r="R23" s="26"/>
      <c r="S23" s="18"/>
      <c r="T23" s="18">
        <v>2</v>
      </c>
      <c r="U23" s="18"/>
      <c r="V23" s="18"/>
      <c r="W23" s="18"/>
      <c r="X23" s="18"/>
      <c r="Y23" s="18"/>
      <c r="Z23" s="57"/>
      <c r="AA23" s="18">
        <f t="shared" si="2"/>
        <v>83</v>
      </c>
      <c r="AB23" s="31" t="str">
        <f t="shared" si="3"/>
        <v>III.</v>
      </c>
      <c r="AC23" s="32">
        <v>1</v>
      </c>
      <c r="AD23" s="18"/>
      <c r="AE23" s="18">
        <v>2</v>
      </c>
      <c r="AF23" s="18">
        <v>3</v>
      </c>
      <c r="AG23" s="18"/>
      <c r="AH23" s="18"/>
      <c r="AI23" s="18">
        <v>4</v>
      </c>
      <c r="AJ23" s="18"/>
      <c r="AK23" s="18"/>
      <c r="AL23" s="18">
        <f t="shared" si="4"/>
        <v>77</v>
      </c>
      <c r="AM23" s="19"/>
      <c r="AN23" s="62">
        <f t="shared" si="5"/>
        <v>252.0008</v>
      </c>
      <c r="AO23" s="26" t="str">
        <f t="shared" si="6"/>
        <v/>
      </c>
      <c r="AP23" s="18">
        <f t="shared" si="7"/>
        <v>15</v>
      </c>
      <c r="AQ23" s="19">
        <v>2</v>
      </c>
    </row>
    <row r="24" spans="1:43" ht="12.75" customHeight="1" x14ac:dyDescent="0.25">
      <c r="A24" s="32">
        <v>6</v>
      </c>
      <c r="B24" s="9" t="s">
        <v>87</v>
      </c>
      <c r="C24" s="10" t="s">
        <v>49</v>
      </c>
      <c r="D24" s="54" t="s">
        <v>37</v>
      </c>
      <c r="E24" s="32">
        <v>4</v>
      </c>
      <c r="F24" s="18">
        <v>5</v>
      </c>
      <c r="G24" s="18"/>
      <c r="H24" s="18">
        <v>1</v>
      </c>
      <c r="I24" s="18"/>
      <c r="J24" s="18"/>
      <c r="K24" s="18"/>
      <c r="L24" s="57"/>
      <c r="M24" s="18">
        <f t="shared" si="0"/>
        <v>92</v>
      </c>
      <c r="N24" s="31" t="str">
        <f t="shared" si="1"/>
        <v>II.</v>
      </c>
      <c r="O24" s="32"/>
      <c r="P24" s="18">
        <v>1</v>
      </c>
      <c r="Q24" s="18">
        <v>5</v>
      </c>
      <c r="R24" s="26">
        <v>2</v>
      </c>
      <c r="S24" s="18"/>
      <c r="T24" s="18">
        <v>1</v>
      </c>
      <c r="U24" s="18">
        <v>1</v>
      </c>
      <c r="V24" s="18"/>
      <c r="W24" s="18"/>
      <c r="X24" s="18"/>
      <c r="Y24" s="18"/>
      <c r="Z24" s="57"/>
      <c r="AA24" s="18">
        <f t="shared" si="2"/>
        <v>72</v>
      </c>
      <c r="AB24" s="31" t="str">
        <f t="shared" si="3"/>
        <v xml:space="preserve"> </v>
      </c>
      <c r="AC24" s="32"/>
      <c r="AD24" s="18">
        <v>1</v>
      </c>
      <c r="AE24" s="18">
        <v>4</v>
      </c>
      <c r="AF24" s="18">
        <v>2</v>
      </c>
      <c r="AG24" s="18">
        <v>3</v>
      </c>
      <c r="AH24" s="18"/>
      <c r="AI24" s="18"/>
      <c r="AJ24" s="18"/>
      <c r="AK24" s="18"/>
      <c r="AL24" s="18">
        <f t="shared" si="4"/>
        <v>83</v>
      </c>
      <c r="AM24" s="19"/>
      <c r="AN24" s="62">
        <f t="shared" si="5"/>
        <v>247.001</v>
      </c>
      <c r="AO24" s="26" t="str">
        <f t="shared" si="6"/>
        <v/>
      </c>
      <c r="AP24" s="18">
        <f t="shared" si="7"/>
        <v>16</v>
      </c>
      <c r="AQ24" s="19"/>
    </row>
    <row r="25" spans="1:43" ht="12.75" customHeight="1" x14ac:dyDescent="0.25">
      <c r="A25" s="32">
        <v>21</v>
      </c>
      <c r="B25" s="8" t="s">
        <v>34</v>
      </c>
      <c r="C25" s="10" t="s">
        <v>31</v>
      </c>
      <c r="D25" s="54" t="s">
        <v>37</v>
      </c>
      <c r="E25" s="32">
        <v>7</v>
      </c>
      <c r="F25" s="18">
        <v>3</v>
      </c>
      <c r="G25" s="18"/>
      <c r="H25" s="18"/>
      <c r="I25" s="18"/>
      <c r="J25" s="18"/>
      <c r="K25" s="18"/>
      <c r="L25" s="57"/>
      <c r="M25" s="18">
        <f t="shared" si="0"/>
        <v>97</v>
      </c>
      <c r="N25" s="31" t="str">
        <f t="shared" si="1"/>
        <v>I.</v>
      </c>
      <c r="O25" s="32">
        <v>2</v>
      </c>
      <c r="P25" s="26">
        <v>2</v>
      </c>
      <c r="Q25" s="18">
        <v>2</v>
      </c>
      <c r="R25" s="26">
        <v>2</v>
      </c>
      <c r="S25" s="18">
        <v>1</v>
      </c>
      <c r="T25" s="18"/>
      <c r="U25" s="18"/>
      <c r="V25" s="18">
        <v>1</v>
      </c>
      <c r="W25" s="18"/>
      <c r="X25" s="18"/>
      <c r="Y25" s="18"/>
      <c r="Z25" s="57"/>
      <c r="AA25" s="18">
        <f t="shared" si="2"/>
        <v>77</v>
      </c>
      <c r="AB25" s="31" t="str">
        <f t="shared" si="3"/>
        <v xml:space="preserve"> </v>
      </c>
      <c r="AC25" s="32"/>
      <c r="AD25" s="18"/>
      <c r="AE25" s="18">
        <v>3</v>
      </c>
      <c r="AF25" s="18">
        <v>2</v>
      </c>
      <c r="AG25" s="18"/>
      <c r="AH25" s="18">
        <v>2</v>
      </c>
      <c r="AI25" s="18">
        <v>2</v>
      </c>
      <c r="AJ25" s="18">
        <v>1</v>
      </c>
      <c r="AK25" s="18"/>
      <c r="AL25" s="18">
        <f t="shared" si="4"/>
        <v>65</v>
      </c>
      <c r="AM25" s="19"/>
      <c r="AN25" s="62">
        <f t="shared" si="5"/>
        <v>239.001</v>
      </c>
      <c r="AO25" s="26" t="str">
        <f t="shared" si="6"/>
        <v/>
      </c>
      <c r="AP25" s="18">
        <f t="shared" si="7"/>
        <v>17</v>
      </c>
      <c r="AQ25" s="19"/>
    </row>
    <row r="26" spans="1:43" ht="12.75" customHeight="1" x14ac:dyDescent="0.25">
      <c r="A26" s="32">
        <v>35</v>
      </c>
      <c r="B26" s="8" t="s">
        <v>51</v>
      </c>
      <c r="C26" s="10" t="s">
        <v>24</v>
      </c>
      <c r="D26" s="54" t="s">
        <v>37</v>
      </c>
      <c r="E26" s="32">
        <v>6</v>
      </c>
      <c r="F26" s="18">
        <v>4</v>
      </c>
      <c r="G26" s="18"/>
      <c r="H26" s="18"/>
      <c r="I26" s="18"/>
      <c r="J26" s="18"/>
      <c r="K26" s="18"/>
      <c r="L26" s="57"/>
      <c r="M26" s="18">
        <f t="shared" si="0"/>
        <v>96</v>
      </c>
      <c r="N26" s="31" t="str">
        <f t="shared" si="1"/>
        <v>I.</v>
      </c>
      <c r="O26" s="32"/>
      <c r="P26" s="26">
        <v>3</v>
      </c>
      <c r="Q26" s="18">
        <v>3</v>
      </c>
      <c r="R26" s="26">
        <v>1</v>
      </c>
      <c r="S26" s="18">
        <v>1</v>
      </c>
      <c r="T26" s="18">
        <v>1</v>
      </c>
      <c r="U26" s="18">
        <v>1</v>
      </c>
      <c r="V26" s="18"/>
      <c r="W26" s="18"/>
      <c r="X26" s="18"/>
      <c r="Y26" s="18"/>
      <c r="Z26" s="57"/>
      <c r="AA26" s="18">
        <f t="shared" si="2"/>
        <v>73</v>
      </c>
      <c r="AB26" s="31" t="str">
        <f t="shared" si="3"/>
        <v xml:space="preserve"> </v>
      </c>
      <c r="AC26" s="32"/>
      <c r="AD26" s="18"/>
      <c r="AE26" s="18">
        <v>1</v>
      </c>
      <c r="AF26" s="18">
        <v>2</v>
      </c>
      <c r="AG26" s="18">
        <v>3</v>
      </c>
      <c r="AH26" s="18">
        <v>2</v>
      </c>
      <c r="AI26" s="18">
        <v>1</v>
      </c>
      <c r="AJ26" s="18">
        <v>1</v>
      </c>
      <c r="AK26" s="18"/>
      <c r="AL26" s="18">
        <f t="shared" si="4"/>
        <v>63</v>
      </c>
      <c r="AM26" s="19"/>
      <c r="AN26" s="62">
        <f t="shared" si="5"/>
        <v>232.001</v>
      </c>
      <c r="AO26" s="26" t="str">
        <f t="shared" si="6"/>
        <v/>
      </c>
      <c r="AP26" s="18">
        <f t="shared" si="7"/>
        <v>18</v>
      </c>
      <c r="AQ26" s="19"/>
    </row>
    <row r="27" spans="1:43" ht="12.75" customHeight="1" x14ac:dyDescent="0.25">
      <c r="A27" s="32">
        <v>34</v>
      </c>
      <c r="B27" s="9" t="s">
        <v>25</v>
      </c>
      <c r="C27" s="10" t="s">
        <v>24</v>
      </c>
      <c r="D27" s="54" t="s">
        <v>37</v>
      </c>
      <c r="E27" s="32">
        <v>4</v>
      </c>
      <c r="F27" s="18">
        <v>4</v>
      </c>
      <c r="G27" s="18">
        <v>2</v>
      </c>
      <c r="H27" s="18"/>
      <c r="I27" s="18"/>
      <c r="J27" s="18"/>
      <c r="K27" s="18"/>
      <c r="L27" s="57"/>
      <c r="M27" s="18">
        <f t="shared" si="0"/>
        <v>92</v>
      </c>
      <c r="N27" s="31" t="str">
        <f t="shared" si="1"/>
        <v>II.</v>
      </c>
      <c r="O27" s="32">
        <v>2</v>
      </c>
      <c r="P27" s="18">
        <v>2</v>
      </c>
      <c r="Q27" s="18">
        <v>2</v>
      </c>
      <c r="R27" s="26">
        <v>3</v>
      </c>
      <c r="S27" s="18">
        <v>1</v>
      </c>
      <c r="T27" s="18"/>
      <c r="U27" s="18"/>
      <c r="V27" s="18"/>
      <c r="W27" s="18"/>
      <c r="X27" s="18"/>
      <c r="Y27" s="18"/>
      <c r="Z27" s="57"/>
      <c r="AA27" s="18">
        <f t="shared" si="2"/>
        <v>81</v>
      </c>
      <c r="AB27" s="31" t="str">
        <f t="shared" si="3"/>
        <v>III.</v>
      </c>
      <c r="AC27" s="32">
        <v>1</v>
      </c>
      <c r="AD27" s="18"/>
      <c r="AE27" s="18">
        <v>3</v>
      </c>
      <c r="AF27" s="18"/>
      <c r="AG27" s="18"/>
      <c r="AH27" s="18"/>
      <c r="AI27" s="18">
        <v>3</v>
      </c>
      <c r="AJ27" s="18">
        <v>3</v>
      </c>
      <c r="AK27" s="18"/>
      <c r="AL27" s="18">
        <f t="shared" si="4"/>
        <v>57</v>
      </c>
      <c r="AM27" s="19"/>
      <c r="AN27" s="62">
        <f t="shared" si="5"/>
        <v>230.001</v>
      </c>
      <c r="AO27" s="26" t="str">
        <f t="shared" si="6"/>
        <v/>
      </c>
      <c r="AP27" s="18">
        <f t="shared" si="7"/>
        <v>19</v>
      </c>
      <c r="AQ27" s="19"/>
    </row>
    <row r="28" spans="1:43" ht="12.75" customHeight="1" x14ac:dyDescent="0.25">
      <c r="A28" s="32">
        <v>43</v>
      </c>
      <c r="B28" s="9" t="s">
        <v>89</v>
      </c>
      <c r="C28" s="10" t="s">
        <v>24</v>
      </c>
      <c r="D28" s="54" t="s">
        <v>37</v>
      </c>
      <c r="E28" s="32">
        <v>5</v>
      </c>
      <c r="F28" s="18">
        <v>4</v>
      </c>
      <c r="G28" s="18">
        <v>1</v>
      </c>
      <c r="H28" s="18"/>
      <c r="I28" s="18"/>
      <c r="J28" s="18"/>
      <c r="K28" s="18"/>
      <c r="L28" s="57"/>
      <c r="M28" s="18">
        <f t="shared" si="0"/>
        <v>94</v>
      </c>
      <c r="N28" s="31" t="str">
        <f t="shared" si="1"/>
        <v>I.</v>
      </c>
      <c r="O28" s="32"/>
      <c r="P28" s="18">
        <v>5</v>
      </c>
      <c r="Q28" s="18">
        <v>2</v>
      </c>
      <c r="R28" s="26">
        <v>2</v>
      </c>
      <c r="S28" s="18">
        <v>1</v>
      </c>
      <c r="T28" s="18"/>
      <c r="U28" s="18"/>
      <c r="V28" s="18"/>
      <c r="W28" s="18"/>
      <c r="X28" s="18"/>
      <c r="Y28" s="18"/>
      <c r="Z28" s="57"/>
      <c r="AA28" s="18">
        <f t="shared" si="2"/>
        <v>81</v>
      </c>
      <c r="AB28" s="31" t="str">
        <f t="shared" si="3"/>
        <v>III.</v>
      </c>
      <c r="AC28" s="32">
        <v>1</v>
      </c>
      <c r="AD28" s="18"/>
      <c r="AE28" s="18">
        <v>1</v>
      </c>
      <c r="AF28" s="18">
        <v>2</v>
      </c>
      <c r="AG28" s="18"/>
      <c r="AH28" s="18"/>
      <c r="AI28" s="18">
        <v>2</v>
      </c>
      <c r="AJ28" s="18">
        <v>4</v>
      </c>
      <c r="AK28" s="18"/>
      <c r="AL28" s="18">
        <f t="shared" si="4"/>
        <v>50</v>
      </c>
      <c r="AM28" s="19"/>
      <c r="AN28" s="62">
        <f t="shared" si="5"/>
        <v>225.001</v>
      </c>
      <c r="AO28" s="26" t="str">
        <f t="shared" si="6"/>
        <v/>
      </c>
      <c r="AP28" s="18">
        <f t="shared" si="7"/>
        <v>20</v>
      </c>
      <c r="AQ28" s="19"/>
    </row>
    <row r="29" spans="1:43" ht="12.75" customHeight="1" x14ac:dyDescent="0.25">
      <c r="A29" s="32">
        <v>29</v>
      </c>
      <c r="B29" s="9" t="s">
        <v>80</v>
      </c>
      <c r="C29" s="10" t="s">
        <v>39</v>
      </c>
      <c r="D29" s="54" t="s">
        <v>37</v>
      </c>
      <c r="E29" s="32">
        <v>3</v>
      </c>
      <c r="F29" s="18">
        <v>4</v>
      </c>
      <c r="G29" s="18">
        <v>1</v>
      </c>
      <c r="H29" s="18">
        <v>1</v>
      </c>
      <c r="I29" s="18"/>
      <c r="J29" s="18"/>
      <c r="K29" s="18">
        <v>1</v>
      </c>
      <c r="L29" s="57"/>
      <c r="M29" s="18">
        <f t="shared" si="0"/>
        <v>81</v>
      </c>
      <c r="N29" s="31" t="str">
        <f t="shared" si="1"/>
        <v xml:space="preserve"> </v>
      </c>
      <c r="O29" s="32"/>
      <c r="P29" s="18">
        <v>2</v>
      </c>
      <c r="Q29" s="18"/>
      <c r="R29" s="26">
        <v>4</v>
      </c>
      <c r="S29" s="18"/>
      <c r="T29" s="18">
        <v>2</v>
      </c>
      <c r="U29" s="18"/>
      <c r="V29" s="18"/>
      <c r="W29" s="18">
        <v>1</v>
      </c>
      <c r="X29" s="18"/>
      <c r="Y29" s="18">
        <v>1</v>
      </c>
      <c r="Z29" s="57"/>
      <c r="AA29" s="18">
        <f t="shared" si="2"/>
        <v>58</v>
      </c>
      <c r="AB29" s="31" t="str">
        <f t="shared" si="3"/>
        <v xml:space="preserve"> </v>
      </c>
      <c r="AC29" s="32"/>
      <c r="AD29" s="18"/>
      <c r="AE29" s="18">
        <v>1</v>
      </c>
      <c r="AF29" s="18">
        <v>5</v>
      </c>
      <c r="AG29" s="18">
        <v>2</v>
      </c>
      <c r="AH29" s="18">
        <v>1</v>
      </c>
      <c r="AI29" s="18"/>
      <c r="AJ29" s="18">
        <v>1</v>
      </c>
      <c r="AK29" s="18"/>
      <c r="AL29" s="18">
        <f t="shared" si="4"/>
        <v>69</v>
      </c>
      <c r="AM29" s="19"/>
      <c r="AN29" s="62">
        <f t="shared" si="5"/>
        <v>208.001</v>
      </c>
      <c r="AO29" s="26" t="str">
        <f t="shared" si="6"/>
        <v/>
      </c>
      <c r="AP29" s="18">
        <f t="shared" si="7"/>
        <v>21</v>
      </c>
      <c r="AQ29" s="19"/>
    </row>
    <row r="30" spans="1:43" ht="12.75" customHeight="1" x14ac:dyDescent="0.25">
      <c r="A30" s="32">
        <v>22</v>
      </c>
      <c r="B30" s="8" t="s">
        <v>78</v>
      </c>
      <c r="C30" s="10" t="s">
        <v>24</v>
      </c>
      <c r="D30" s="54" t="s">
        <v>37</v>
      </c>
      <c r="E30" s="32">
        <v>6</v>
      </c>
      <c r="F30" s="18">
        <v>3</v>
      </c>
      <c r="G30" s="18">
        <v>1</v>
      </c>
      <c r="H30" s="18"/>
      <c r="I30" s="18"/>
      <c r="J30" s="18"/>
      <c r="K30" s="18"/>
      <c r="L30" s="57"/>
      <c r="M30" s="18">
        <f t="shared" si="0"/>
        <v>95</v>
      </c>
      <c r="N30" s="31" t="str">
        <f t="shared" si="1"/>
        <v>I.</v>
      </c>
      <c r="O30" s="32">
        <v>2</v>
      </c>
      <c r="P30" s="26">
        <v>1</v>
      </c>
      <c r="Q30" s="18"/>
      <c r="R30" s="26">
        <v>3</v>
      </c>
      <c r="S30" s="18">
        <v>4</v>
      </c>
      <c r="T30" s="18"/>
      <c r="U30" s="18"/>
      <c r="V30" s="18"/>
      <c r="W30" s="18"/>
      <c r="X30" s="18"/>
      <c r="Y30" s="18"/>
      <c r="Z30" s="57"/>
      <c r="AA30" s="18">
        <f t="shared" si="2"/>
        <v>74</v>
      </c>
      <c r="AB30" s="31" t="str">
        <f t="shared" si="3"/>
        <v xml:space="preserve"> </v>
      </c>
      <c r="AC30" s="32"/>
      <c r="AD30" s="18"/>
      <c r="AE30" s="18">
        <v>1</v>
      </c>
      <c r="AF30" s="18">
        <v>3</v>
      </c>
      <c r="AG30" s="18"/>
      <c r="AH30" s="18"/>
      <c r="AI30" s="18">
        <v>1</v>
      </c>
      <c r="AJ30" s="18">
        <v>5</v>
      </c>
      <c r="AK30" s="18"/>
      <c r="AL30" s="18">
        <f t="shared" si="4"/>
        <v>38</v>
      </c>
      <c r="AM30" s="19"/>
      <c r="AN30" s="62">
        <f t="shared" si="5"/>
        <v>207.0009</v>
      </c>
      <c r="AO30" s="26" t="str">
        <f t="shared" si="6"/>
        <v/>
      </c>
      <c r="AP30" s="18">
        <f t="shared" si="7"/>
        <v>22</v>
      </c>
      <c r="AQ30" s="19">
        <v>1</v>
      </c>
    </row>
    <row r="31" spans="1:43" ht="12.75" customHeight="1" x14ac:dyDescent="0.25">
      <c r="A31" s="32">
        <v>13</v>
      </c>
      <c r="B31" s="9" t="s">
        <v>44</v>
      </c>
      <c r="C31" s="10" t="s">
        <v>30</v>
      </c>
      <c r="D31" s="54" t="s">
        <v>37</v>
      </c>
      <c r="E31" s="32">
        <v>4</v>
      </c>
      <c r="F31" s="18">
        <v>1</v>
      </c>
      <c r="G31" s="18">
        <v>3</v>
      </c>
      <c r="H31" s="18">
        <v>2</v>
      </c>
      <c r="I31" s="18"/>
      <c r="J31" s="18"/>
      <c r="K31" s="18"/>
      <c r="L31" s="57"/>
      <c r="M31" s="18">
        <f t="shared" si="0"/>
        <v>87</v>
      </c>
      <c r="N31" s="31" t="str">
        <f t="shared" si="1"/>
        <v>III.</v>
      </c>
      <c r="O31" s="32"/>
      <c r="P31" s="18">
        <v>1</v>
      </c>
      <c r="Q31" s="18">
        <v>3</v>
      </c>
      <c r="R31" s="26">
        <v>2</v>
      </c>
      <c r="S31" s="18">
        <v>2</v>
      </c>
      <c r="T31" s="18"/>
      <c r="U31" s="18"/>
      <c r="V31" s="18">
        <v>1</v>
      </c>
      <c r="W31" s="18">
        <v>1</v>
      </c>
      <c r="X31" s="18"/>
      <c r="Y31" s="18"/>
      <c r="Z31" s="57"/>
      <c r="AA31" s="18">
        <f t="shared" si="2"/>
        <v>64</v>
      </c>
      <c r="AB31" s="31" t="str">
        <f t="shared" si="3"/>
        <v xml:space="preserve"> </v>
      </c>
      <c r="AC31" s="32"/>
      <c r="AD31" s="18"/>
      <c r="AE31" s="18">
        <v>2</v>
      </c>
      <c r="AF31" s="18">
        <v>3</v>
      </c>
      <c r="AG31" s="18">
        <v>2</v>
      </c>
      <c r="AH31" s="18"/>
      <c r="AI31" s="18"/>
      <c r="AJ31" s="18">
        <v>3</v>
      </c>
      <c r="AK31" s="18"/>
      <c r="AL31" s="18">
        <f t="shared" si="4"/>
        <v>56</v>
      </c>
      <c r="AM31" s="19"/>
      <c r="AN31" s="62">
        <f t="shared" si="5"/>
        <v>207.0008</v>
      </c>
      <c r="AO31" s="26" t="str">
        <f t="shared" si="6"/>
        <v/>
      </c>
      <c r="AP31" s="18">
        <f t="shared" si="7"/>
        <v>23</v>
      </c>
      <c r="AQ31" s="19">
        <v>2</v>
      </c>
    </row>
    <row r="32" spans="1:43" ht="12.75" customHeight="1" x14ac:dyDescent="0.25">
      <c r="A32" s="32">
        <v>8</v>
      </c>
      <c r="B32" s="9" t="s">
        <v>76</v>
      </c>
      <c r="C32" s="10" t="s">
        <v>31</v>
      </c>
      <c r="D32" s="54" t="s">
        <v>37</v>
      </c>
      <c r="E32" s="32">
        <v>2</v>
      </c>
      <c r="F32" s="18">
        <v>3</v>
      </c>
      <c r="G32" s="18">
        <v>1</v>
      </c>
      <c r="H32" s="18"/>
      <c r="I32" s="18">
        <v>2</v>
      </c>
      <c r="J32" s="18"/>
      <c r="K32" s="18">
        <v>2</v>
      </c>
      <c r="L32" s="57"/>
      <c r="M32" s="18">
        <f t="shared" si="0"/>
        <v>67</v>
      </c>
      <c r="N32" s="31" t="str">
        <f t="shared" si="1"/>
        <v xml:space="preserve"> </v>
      </c>
      <c r="O32" s="32"/>
      <c r="P32" s="18">
        <v>2</v>
      </c>
      <c r="Q32" s="18">
        <v>2</v>
      </c>
      <c r="R32" s="26">
        <v>1</v>
      </c>
      <c r="S32" s="18">
        <v>2</v>
      </c>
      <c r="T32" s="18">
        <v>2</v>
      </c>
      <c r="U32" s="18">
        <v>1</v>
      </c>
      <c r="V32" s="18"/>
      <c r="W32" s="18"/>
      <c r="X32" s="18"/>
      <c r="Y32" s="18"/>
      <c r="Z32" s="57"/>
      <c r="AA32" s="18">
        <f t="shared" si="2"/>
        <v>67</v>
      </c>
      <c r="AB32" s="31" t="str">
        <f t="shared" si="3"/>
        <v xml:space="preserve"> </v>
      </c>
      <c r="AC32" s="32"/>
      <c r="AD32" s="18">
        <v>2</v>
      </c>
      <c r="AE32" s="18"/>
      <c r="AF32" s="18">
        <v>3</v>
      </c>
      <c r="AG32" s="18">
        <v>2</v>
      </c>
      <c r="AH32" s="18"/>
      <c r="AI32" s="18">
        <v>2</v>
      </c>
      <c r="AJ32" s="18">
        <v>1</v>
      </c>
      <c r="AK32" s="18"/>
      <c r="AL32" s="18">
        <f t="shared" si="4"/>
        <v>68</v>
      </c>
      <c r="AM32" s="19"/>
      <c r="AN32" s="62">
        <f t="shared" si="5"/>
        <v>202.001</v>
      </c>
      <c r="AO32" s="26" t="str">
        <f t="shared" si="6"/>
        <v/>
      </c>
      <c r="AP32" s="18">
        <f t="shared" si="7"/>
        <v>24</v>
      </c>
      <c r="AQ32" s="19"/>
    </row>
    <row r="33" spans="1:269" ht="12.75" customHeight="1" x14ac:dyDescent="0.25">
      <c r="A33" s="32">
        <v>42</v>
      </c>
      <c r="B33" s="9" t="s">
        <v>62</v>
      </c>
      <c r="C33" s="10" t="s">
        <v>24</v>
      </c>
      <c r="D33" s="54" t="s">
        <v>37</v>
      </c>
      <c r="E33" s="32">
        <v>2</v>
      </c>
      <c r="F33" s="18">
        <v>4</v>
      </c>
      <c r="G33" s="18">
        <v>3</v>
      </c>
      <c r="H33" s="18"/>
      <c r="I33" s="18">
        <v>1</v>
      </c>
      <c r="J33" s="18"/>
      <c r="K33" s="18"/>
      <c r="L33" s="57"/>
      <c r="M33" s="18">
        <f t="shared" si="0"/>
        <v>86</v>
      </c>
      <c r="N33" s="31" t="str">
        <f t="shared" si="1"/>
        <v>III.</v>
      </c>
      <c r="O33" s="32">
        <v>1</v>
      </c>
      <c r="P33" s="18">
        <v>3</v>
      </c>
      <c r="Q33" s="18"/>
      <c r="R33" s="26">
        <v>3</v>
      </c>
      <c r="S33" s="18"/>
      <c r="T33" s="18"/>
      <c r="U33" s="18">
        <v>1</v>
      </c>
      <c r="V33" s="18">
        <v>1</v>
      </c>
      <c r="W33" s="18"/>
      <c r="X33" s="18"/>
      <c r="Y33" s="18">
        <v>1</v>
      </c>
      <c r="Z33" s="57"/>
      <c r="AA33" s="18">
        <f t="shared" si="2"/>
        <v>65</v>
      </c>
      <c r="AB33" s="31" t="str">
        <f t="shared" si="3"/>
        <v xml:space="preserve"> </v>
      </c>
      <c r="AC33" s="32">
        <v>1</v>
      </c>
      <c r="AD33" s="18"/>
      <c r="AE33" s="18"/>
      <c r="AF33" s="18">
        <v>3</v>
      </c>
      <c r="AG33" s="18"/>
      <c r="AH33" s="18"/>
      <c r="AI33" s="18"/>
      <c r="AJ33" s="18">
        <v>6</v>
      </c>
      <c r="AK33" s="18"/>
      <c r="AL33" s="18">
        <f t="shared" si="4"/>
        <v>39</v>
      </c>
      <c r="AM33" s="19"/>
      <c r="AN33" s="62">
        <f t="shared" si="5"/>
        <v>190.001</v>
      </c>
      <c r="AO33" s="26" t="str">
        <f t="shared" si="6"/>
        <v/>
      </c>
      <c r="AP33" s="18">
        <f t="shared" si="7"/>
        <v>25</v>
      </c>
      <c r="AQ33" s="19"/>
    </row>
    <row r="34" spans="1:269" ht="12.75" customHeight="1" x14ac:dyDescent="0.25">
      <c r="A34" s="32">
        <v>39</v>
      </c>
      <c r="B34" s="9" t="s">
        <v>86</v>
      </c>
      <c r="C34" s="10" t="s">
        <v>27</v>
      </c>
      <c r="D34" s="54" t="s">
        <v>37</v>
      </c>
      <c r="E34" s="32">
        <v>1</v>
      </c>
      <c r="F34" s="18">
        <v>5</v>
      </c>
      <c r="G34" s="18"/>
      <c r="H34" s="18">
        <v>1</v>
      </c>
      <c r="I34" s="18">
        <v>1</v>
      </c>
      <c r="J34" s="18"/>
      <c r="K34" s="18">
        <v>2</v>
      </c>
      <c r="L34" s="57"/>
      <c r="M34" s="18">
        <f t="shared" si="0"/>
        <v>68</v>
      </c>
      <c r="N34" s="31" t="str">
        <f t="shared" si="1"/>
        <v xml:space="preserve"> </v>
      </c>
      <c r="O34" s="32">
        <v>2</v>
      </c>
      <c r="P34" s="18">
        <v>1</v>
      </c>
      <c r="Q34" s="18">
        <v>1</v>
      </c>
      <c r="R34" s="26">
        <v>2</v>
      </c>
      <c r="S34" s="18">
        <v>1</v>
      </c>
      <c r="T34" s="18"/>
      <c r="U34" s="18"/>
      <c r="V34" s="18"/>
      <c r="W34" s="18">
        <v>1</v>
      </c>
      <c r="X34" s="18"/>
      <c r="Y34" s="18">
        <v>2</v>
      </c>
      <c r="Z34" s="57"/>
      <c r="AA34" s="18">
        <f t="shared" si="2"/>
        <v>59</v>
      </c>
      <c r="AB34" s="31" t="str">
        <f t="shared" si="3"/>
        <v xml:space="preserve"> </v>
      </c>
      <c r="AC34" s="32"/>
      <c r="AD34" s="18"/>
      <c r="AE34" s="18">
        <v>1</v>
      </c>
      <c r="AF34" s="18">
        <v>4</v>
      </c>
      <c r="AG34" s="18"/>
      <c r="AH34" s="18">
        <v>1</v>
      </c>
      <c r="AI34" s="18">
        <v>3</v>
      </c>
      <c r="AJ34" s="18">
        <v>1</v>
      </c>
      <c r="AK34" s="18"/>
      <c r="AL34" s="18">
        <f t="shared" si="4"/>
        <v>62</v>
      </c>
      <c r="AM34" s="19"/>
      <c r="AN34" s="62">
        <f t="shared" si="5"/>
        <v>189.001</v>
      </c>
      <c r="AO34" s="26" t="str">
        <f t="shared" si="6"/>
        <v/>
      </c>
      <c r="AP34" s="18">
        <f t="shared" si="7"/>
        <v>26</v>
      </c>
      <c r="AQ34" s="19"/>
    </row>
    <row r="35" spans="1:269" ht="12.75" customHeight="1" x14ac:dyDescent="0.25">
      <c r="A35" s="32">
        <v>23</v>
      </c>
      <c r="B35" s="8" t="s">
        <v>60</v>
      </c>
      <c r="C35" s="10" t="s">
        <v>39</v>
      </c>
      <c r="D35" s="54" t="s">
        <v>37</v>
      </c>
      <c r="E35" s="32">
        <v>1</v>
      </c>
      <c r="F35" s="18">
        <v>3</v>
      </c>
      <c r="G35" s="18">
        <v>5</v>
      </c>
      <c r="H35" s="18"/>
      <c r="I35" s="18"/>
      <c r="J35" s="18">
        <v>1</v>
      </c>
      <c r="K35" s="18"/>
      <c r="L35" s="57"/>
      <c r="M35" s="18">
        <f t="shared" si="0"/>
        <v>82</v>
      </c>
      <c r="N35" s="31" t="str">
        <f t="shared" si="1"/>
        <v xml:space="preserve"> </v>
      </c>
      <c r="O35" s="32">
        <v>1</v>
      </c>
      <c r="P35" s="26">
        <v>3</v>
      </c>
      <c r="Q35" s="18">
        <v>1</v>
      </c>
      <c r="R35" s="26">
        <v>3</v>
      </c>
      <c r="S35" s="18">
        <v>1</v>
      </c>
      <c r="T35" s="18"/>
      <c r="U35" s="18"/>
      <c r="V35" s="18"/>
      <c r="W35" s="18">
        <v>1</v>
      </c>
      <c r="X35" s="18"/>
      <c r="Y35" s="18"/>
      <c r="Z35" s="57"/>
      <c r="AA35" s="18">
        <f t="shared" si="2"/>
        <v>74</v>
      </c>
      <c r="AB35" s="31" t="str">
        <f t="shared" si="3"/>
        <v xml:space="preserve"> </v>
      </c>
      <c r="AC35" s="32"/>
      <c r="AD35" s="18"/>
      <c r="AE35" s="18">
        <v>1</v>
      </c>
      <c r="AF35" s="18"/>
      <c r="AG35" s="18"/>
      <c r="AH35" s="18">
        <v>1</v>
      </c>
      <c r="AI35" s="18">
        <v>1</v>
      </c>
      <c r="AJ35" s="18">
        <v>7</v>
      </c>
      <c r="AK35" s="18"/>
      <c r="AL35" s="18">
        <f t="shared" si="4"/>
        <v>20</v>
      </c>
      <c r="AM35" s="19"/>
      <c r="AN35" s="62">
        <f t="shared" si="5"/>
        <v>176.001</v>
      </c>
      <c r="AO35" s="26" t="str">
        <f t="shared" si="6"/>
        <v/>
      </c>
      <c r="AP35" s="18">
        <f t="shared" si="7"/>
        <v>27</v>
      </c>
      <c r="AQ35" s="19"/>
    </row>
    <row r="36" spans="1:269" ht="12.75" customHeight="1" thickBot="1" x14ac:dyDescent="0.3">
      <c r="A36" s="24">
        <v>7</v>
      </c>
      <c r="B36" s="59" t="s">
        <v>59</v>
      </c>
      <c r="C36" s="44" t="s">
        <v>49</v>
      </c>
      <c r="D36" s="56" t="s">
        <v>37</v>
      </c>
      <c r="E36" s="24">
        <v>1</v>
      </c>
      <c r="F36" s="33">
        <v>2</v>
      </c>
      <c r="G36" s="33">
        <v>3</v>
      </c>
      <c r="H36" s="33">
        <v>2</v>
      </c>
      <c r="I36" s="33">
        <v>1</v>
      </c>
      <c r="J36" s="33"/>
      <c r="K36" s="33">
        <v>1</v>
      </c>
      <c r="L36" s="58"/>
      <c r="M36" s="33">
        <f t="shared" si="0"/>
        <v>72</v>
      </c>
      <c r="N36" s="39" t="str">
        <f t="shared" si="1"/>
        <v xml:space="preserve"> </v>
      </c>
      <c r="O36" s="24"/>
      <c r="P36" s="25"/>
      <c r="Q36" s="33"/>
      <c r="R36" s="25">
        <v>3</v>
      </c>
      <c r="S36" s="33"/>
      <c r="T36" s="33">
        <v>2</v>
      </c>
      <c r="U36" s="33">
        <v>1</v>
      </c>
      <c r="V36" s="33">
        <v>2</v>
      </c>
      <c r="W36" s="33"/>
      <c r="X36" s="33">
        <v>1</v>
      </c>
      <c r="Y36" s="33">
        <v>1</v>
      </c>
      <c r="Z36" s="58"/>
      <c r="AA36" s="33">
        <f t="shared" si="2"/>
        <v>42</v>
      </c>
      <c r="AB36" s="39" t="str">
        <f t="shared" si="3"/>
        <v xml:space="preserve"> </v>
      </c>
      <c r="AC36" s="24"/>
      <c r="AD36" s="33"/>
      <c r="AE36" s="33">
        <v>1</v>
      </c>
      <c r="AF36" s="33">
        <v>4</v>
      </c>
      <c r="AG36" s="33">
        <v>1</v>
      </c>
      <c r="AH36" s="33">
        <v>2</v>
      </c>
      <c r="AI36" s="33"/>
      <c r="AJ36" s="33">
        <v>2</v>
      </c>
      <c r="AK36" s="33"/>
      <c r="AL36" s="33">
        <f t="shared" si="4"/>
        <v>60</v>
      </c>
      <c r="AM36" s="34"/>
      <c r="AN36" s="63">
        <f t="shared" si="5"/>
        <v>174.001</v>
      </c>
      <c r="AO36" s="25" t="str">
        <f t="shared" si="6"/>
        <v/>
      </c>
      <c r="AP36" s="33">
        <f t="shared" si="7"/>
        <v>28</v>
      </c>
      <c r="AQ36" s="34"/>
    </row>
    <row r="37" spans="1:269" ht="12.75" customHeight="1" x14ac:dyDescent="0.2"/>
    <row r="38" spans="1:269" ht="16.5" thickBot="1" x14ac:dyDescent="0.3">
      <c r="A38" s="6" t="s">
        <v>0</v>
      </c>
      <c r="B38" s="5"/>
      <c r="C38" s="51" t="s">
        <v>23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</row>
    <row r="39" spans="1:269" x14ac:dyDescent="0.2">
      <c r="A39" s="40"/>
      <c r="B39" s="41"/>
      <c r="C39" s="42"/>
      <c r="D39" s="43"/>
      <c r="E39" s="72" t="s">
        <v>17</v>
      </c>
      <c r="F39" s="73"/>
      <c r="G39" s="73"/>
      <c r="H39" s="73"/>
      <c r="I39" s="73"/>
      <c r="J39" s="73"/>
      <c r="K39" s="73"/>
      <c r="L39" s="16"/>
      <c r="M39" s="16" t="s">
        <v>15</v>
      </c>
      <c r="N39" s="17"/>
      <c r="O39" s="72" t="s">
        <v>16</v>
      </c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16"/>
      <c r="AA39" s="16" t="s">
        <v>15</v>
      </c>
      <c r="AB39" s="17"/>
      <c r="AC39" s="77" t="s">
        <v>57</v>
      </c>
      <c r="AD39" s="78"/>
      <c r="AE39" s="78"/>
      <c r="AF39" s="78"/>
      <c r="AG39" s="78"/>
      <c r="AH39" s="78"/>
      <c r="AI39" s="78"/>
      <c r="AJ39" s="79"/>
      <c r="AK39" s="16"/>
      <c r="AL39" s="16" t="s">
        <v>15</v>
      </c>
      <c r="AM39" s="17"/>
      <c r="AN39" s="74" t="s">
        <v>5</v>
      </c>
      <c r="AO39" s="75"/>
      <c r="AP39" s="76"/>
      <c r="AQ39" s="35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</row>
    <row r="40" spans="1:269" ht="23.25" thickBot="1" x14ac:dyDescent="0.25">
      <c r="A40" s="36" t="s">
        <v>1</v>
      </c>
      <c r="B40" s="46" t="s">
        <v>2</v>
      </c>
      <c r="C40" s="39" t="s">
        <v>3</v>
      </c>
      <c r="D40" s="65" t="s">
        <v>55</v>
      </c>
      <c r="E40" s="20">
        <v>10</v>
      </c>
      <c r="F40" s="21">
        <v>9</v>
      </c>
      <c r="G40" s="21">
        <v>8</v>
      </c>
      <c r="H40" s="21">
        <v>7</v>
      </c>
      <c r="I40" s="21">
        <v>6</v>
      </c>
      <c r="J40" s="21">
        <v>5</v>
      </c>
      <c r="K40" s="21">
        <v>0</v>
      </c>
      <c r="L40" s="21" t="s">
        <v>18</v>
      </c>
      <c r="M40" s="22" t="s">
        <v>53</v>
      </c>
      <c r="N40" s="23" t="s">
        <v>4</v>
      </c>
      <c r="O40" s="24">
        <v>10</v>
      </c>
      <c r="P40" s="25">
        <v>9</v>
      </c>
      <c r="Q40" s="33">
        <v>8</v>
      </c>
      <c r="R40" s="25">
        <v>7</v>
      </c>
      <c r="S40" s="33">
        <v>6</v>
      </c>
      <c r="T40" s="33">
        <v>5</v>
      </c>
      <c r="U40" s="33">
        <v>4</v>
      </c>
      <c r="V40" s="33">
        <v>3</v>
      </c>
      <c r="W40" s="33">
        <v>2</v>
      </c>
      <c r="X40" s="33">
        <v>1</v>
      </c>
      <c r="Y40" s="33">
        <v>0</v>
      </c>
      <c r="Z40" s="33" t="s">
        <v>18</v>
      </c>
      <c r="AA40" s="22" t="s">
        <v>54</v>
      </c>
      <c r="AB40" s="34" t="s">
        <v>4</v>
      </c>
      <c r="AC40" s="24">
        <v>15</v>
      </c>
      <c r="AD40" s="33">
        <v>10</v>
      </c>
      <c r="AE40" s="33">
        <v>9</v>
      </c>
      <c r="AF40" s="33">
        <v>8</v>
      </c>
      <c r="AG40" s="33">
        <v>7</v>
      </c>
      <c r="AH40" s="33">
        <v>6</v>
      </c>
      <c r="AI40" s="33">
        <v>5</v>
      </c>
      <c r="AJ40" s="33">
        <v>0</v>
      </c>
      <c r="AK40" s="33" t="s">
        <v>18</v>
      </c>
      <c r="AL40" s="22" t="s">
        <v>56</v>
      </c>
      <c r="AM40" s="34" t="s">
        <v>4</v>
      </c>
      <c r="AN40" s="66" t="s">
        <v>20</v>
      </c>
      <c r="AO40" s="67" t="s">
        <v>21</v>
      </c>
      <c r="AP40" s="68" t="s">
        <v>6</v>
      </c>
      <c r="AQ40" s="65" t="s">
        <v>19</v>
      </c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</row>
    <row r="41" spans="1:269" ht="6" customHeight="1" thickBot="1" x14ac:dyDescent="0.3">
      <c r="A41" s="15"/>
      <c r="B41" s="27"/>
      <c r="C41" s="28"/>
      <c r="D41" s="2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</row>
    <row r="42" spans="1:269" ht="12.75" customHeight="1" x14ac:dyDescent="0.25">
      <c r="A42" s="52">
        <v>32</v>
      </c>
      <c r="B42" s="60" t="s">
        <v>47</v>
      </c>
      <c r="C42" s="49" t="s">
        <v>24</v>
      </c>
      <c r="D42" s="53" t="s">
        <v>38</v>
      </c>
      <c r="E42" s="52">
        <v>7</v>
      </c>
      <c r="F42" s="16">
        <v>3</v>
      </c>
      <c r="G42" s="16"/>
      <c r="H42" s="16"/>
      <c r="I42" s="16"/>
      <c r="J42" s="16"/>
      <c r="K42" s="16"/>
      <c r="L42" s="50"/>
      <c r="M42" s="16">
        <f t="shared" ref="M42:M57" si="8">IF(SUM(E42:K42)=0,0,IF(SUM(E42:K42)&lt;10,"málo",IF(SUM(E42:K42)&gt;10,"moc",IF(SUM(E42:K42)=10,SUM(E42*10,F42*9,G42*8,H42*7,I42*6,J42*5,L42)))))</f>
        <v>97</v>
      </c>
      <c r="N42" s="64" t="str">
        <f t="shared" ref="N42:N57" si="9">IF(AND(M42&gt;=98,M42&lt;=100),"M",IF(AND(M42&gt;=94,M42&lt;=97),"I.",IF(AND(M42&gt;=90,M42&lt;=93),"II.",IF(AND(M42&gt;=84,M42&lt;=89),"III."," "))))</f>
        <v>I.</v>
      </c>
      <c r="O42" s="52">
        <v>3</v>
      </c>
      <c r="P42" s="37">
        <v>2</v>
      </c>
      <c r="Q42" s="16">
        <v>3</v>
      </c>
      <c r="R42" s="37">
        <v>2</v>
      </c>
      <c r="S42" s="16"/>
      <c r="T42" s="16"/>
      <c r="U42" s="16"/>
      <c r="V42" s="16"/>
      <c r="W42" s="16"/>
      <c r="X42" s="16"/>
      <c r="Y42" s="16"/>
      <c r="Z42" s="50"/>
      <c r="AA42" s="16">
        <f t="shared" ref="AA42:AA57" si="10">IF(SUM(O42:Y42)=0,0,IF(SUM(O42:Y42)&lt;10,"málo",IF(SUM(O42:Y42)&gt;10,"moc",IF(SUM(O42:Y42)=10,SUM(O42*10,P42*9,Q42*8,R42*7,S42*6,T42*5,U42*4,V42*3,W42*2,X42,Z42)))))</f>
        <v>86</v>
      </c>
      <c r="AB42" s="64" t="str">
        <f t="shared" ref="AB42:AB57" si="11">IF(AND(AA42&gt;=92,AA42&lt;=100),"M",IF(AND(AA42&gt;=88,AA42&lt;=91),"I.",IF(AND(AA42&gt;=84,AA42&lt;=87),"II.",IF(AND(AA42&gt;=78,AA42&lt;=83),"III."," "))))</f>
        <v>II.</v>
      </c>
      <c r="AC42" s="52">
        <v>5</v>
      </c>
      <c r="AD42" s="16"/>
      <c r="AE42" s="16">
        <v>3</v>
      </c>
      <c r="AF42" s="16">
        <v>2</v>
      </c>
      <c r="AG42" s="16"/>
      <c r="AH42" s="16"/>
      <c r="AI42" s="16"/>
      <c r="AJ42" s="16"/>
      <c r="AK42" s="16"/>
      <c r="AL42" s="16">
        <f t="shared" ref="AL42:AL57" si="12">IF(SUM(AC42:AJ42)=0,0,IF(SUM(AC42:AJ42)&lt;10,"málo",IF(SUM(AC42:AJ42)&gt;10,"moc",IF(SUM(AC42:AJ42)=10,SUM(AC42*15,AD42*10,AE42*9,AF42*8,AG42*7,AH42*6,AI42*5,AK42)))))</f>
        <v>118</v>
      </c>
      <c r="AM42" s="17"/>
      <c r="AN42" s="61" t="str">
        <f t="shared" ref="AN42:AN57" si="13">IF(D42="P",SUM(M42,AA42,AL42,((10-AQ42)/10000)),"")</f>
        <v/>
      </c>
      <c r="AO42" s="37">
        <f t="shared" ref="AO42:AO57" si="14">IF(D42="R",SUM(M42,AA42,AL42,((10-AQ42)/10000)),"")</f>
        <v>301.00099999999998</v>
      </c>
      <c r="AP42" s="16">
        <f t="shared" ref="AP42:AP57" si="15">IF(D42="P",RANK(AN42,$AN$9:$AN$91),RANK(AO42,$AO$9:$AO$91))</f>
        <v>1</v>
      </c>
      <c r="AQ42" s="17"/>
    </row>
    <row r="43" spans="1:269" ht="12.75" customHeight="1" x14ac:dyDescent="0.25">
      <c r="A43" s="32">
        <v>41</v>
      </c>
      <c r="B43" s="9" t="s">
        <v>83</v>
      </c>
      <c r="C43" s="10" t="s">
        <v>31</v>
      </c>
      <c r="D43" s="54" t="s">
        <v>38</v>
      </c>
      <c r="E43" s="32">
        <v>7</v>
      </c>
      <c r="F43" s="18">
        <v>2</v>
      </c>
      <c r="G43" s="18"/>
      <c r="H43" s="18">
        <v>1</v>
      </c>
      <c r="I43" s="18"/>
      <c r="J43" s="18"/>
      <c r="K43" s="18"/>
      <c r="L43" s="57"/>
      <c r="M43" s="18">
        <f t="shared" si="8"/>
        <v>95</v>
      </c>
      <c r="N43" s="31" t="str">
        <f t="shared" si="9"/>
        <v>I.</v>
      </c>
      <c r="O43" s="32">
        <v>2</v>
      </c>
      <c r="P43" s="18">
        <v>4</v>
      </c>
      <c r="Q43" s="18">
        <v>3</v>
      </c>
      <c r="R43" s="26">
        <v>1</v>
      </c>
      <c r="S43" s="18"/>
      <c r="T43" s="18"/>
      <c r="U43" s="38"/>
      <c r="V43" s="18"/>
      <c r="W43" s="18"/>
      <c r="X43" s="18"/>
      <c r="Y43" s="18"/>
      <c r="Z43" s="57"/>
      <c r="AA43" s="18">
        <f t="shared" si="10"/>
        <v>87</v>
      </c>
      <c r="AB43" s="31" t="str">
        <f t="shared" si="11"/>
        <v>II.</v>
      </c>
      <c r="AC43" s="32">
        <v>4</v>
      </c>
      <c r="AD43" s="18"/>
      <c r="AE43" s="18">
        <v>4</v>
      </c>
      <c r="AF43" s="18">
        <v>2</v>
      </c>
      <c r="AG43" s="18"/>
      <c r="AH43" s="18"/>
      <c r="AI43" s="18"/>
      <c r="AJ43" s="18"/>
      <c r="AK43" s="18"/>
      <c r="AL43" s="18">
        <f t="shared" si="12"/>
        <v>112</v>
      </c>
      <c r="AM43" s="19"/>
      <c r="AN43" s="62" t="str">
        <f t="shared" si="13"/>
        <v/>
      </c>
      <c r="AO43" s="26">
        <f t="shared" si="14"/>
        <v>294.00099999999998</v>
      </c>
      <c r="AP43" s="18">
        <f t="shared" si="15"/>
        <v>2</v>
      </c>
      <c r="AQ43" s="19"/>
    </row>
    <row r="44" spans="1:269" ht="12.75" customHeight="1" x14ac:dyDescent="0.25">
      <c r="A44" s="32">
        <v>38</v>
      </c>
      <c r="B44" s="9" t="s">
        <v>82</v>
      </c>
      <c r="C44" s="10" t="s">
        <v>24</v>
      </c>
      <c r="D44" s="54" t="s">
        <v>38</v>
      </c>
      <c r="E44" s="32">
        <v>8</v>
      </c>
      <c r="F44" s="18">
        <v>1</v>
      </c>
      <c r="G44" s="18">
        <v>1</v>
      </c>
      <c r="H44" s="18"/>
      <c r="I44" s="18"/>
      <c r="J44" s="18"/>
      <c r="K44" s="18"/>
      <c r="L44" s="57"/>
      <c r="M44" s="18">
        <f t="shared" si="8"/>
        <v>97</v>
      </c>
      <c r="N44" s="31" t="str">
        <f t="shared" si="9"/>
        <v>I.</v>
      </c>
      <c r="O44" s="32">
        <v>1</v>
      </c>
      <c r="P44" s="26">
        <v>7</v>
      </c>
      <c r="Q44" s="18">
        <v>1</v>
      </c>
      <c r="R44" s="26">
        <v>1</v>
      </c>
      <c r="S44" s="18"/>
      <c r="T44" s="18"/>
      <c r="U44" s="18"/>
      <c r="V44" s="18"/>
      <c r="W44" s="18"/>
      <c r="X44" s="18"/>
      <c r="Y44" s="18"/>
      <c r="Z44" s="57"/>
      <c r="AA44" s="18">
        <f t="shared" si="10"/>
        <v>88</v>
      </c>
      <c r="AB44" s="31" t="str">
        <f t="shared" si="11"/>
        <v>I.</v>
      </c>
      <c r="AC44" s="32">
        <v>4</v>
      </c>
      <c r="AD44" s="18"/>
      <c r="AE44" s="18">
        <v>5</v>
      </c>
      <c r="AF44" s="18"/>
      <c r="AG44" s="18"/>
      <c r="AH44" s="18"/>
      <c r="AI44" s="18"/>
      <c r="AJ44" s="18">
        <v>1</v>
      </c>
      <c r="AK44" s="57"/>
      <c r="AL44" s="18">
        <f t="shared" si="12"/>
        <v>105</v>
      </c>
      <c r="AM44" s="19"/>
      <c r="AN44" s="62" t="str">
        <f t="shared" si="13"/>
        <v/>
      </c>
      <c r="AO44" s="26">
        <f t="shared" si="14"/>
        <v>290.00099999999998</v>
      </c>
      <c r="AP44" s="18">
        <f t="shared" si="15"/>
        <v>3</v>
      </c>
      <c r="AQ44" s="19"/>
    </row>
    <row r="45" spans="1:269" ht="12.75" customHeight="1" x14ac:dyDescent="0.25">
      <c r="A45" s="32">
        <v>9</v>
      </c>
      <c r="B45" s="9" t="s">
        <v>41</v>
      </c>
      <c r="C45" s="10" t="s">
        <v>24</v>
      </c>
      <c r="D45" s="54" t="s">
        <v>38</v>
      </c>
      <c r="E45" s="32">
        <v>8</v>
      </c>
      <c r="F45" s="18">
        <v>2</v>
      </c>
      <c r="G45" s="18"/>
      <c r="H45" s="18"/>
      <c r="I45" s="18"/>
      <c r="J45" s="18"/>
      <c r="K45" s="18"/>
      <c r="L45" s="57"/>
      <c r="M45" s="18">
        <f t="shared" si="8"/>
        <v>98</v>
      </c>
      <c r="N45" s="31" t="str">
        <f t="shared" si="9"/>
        <v>M</v>
      </c>
      <c r="O45" s="32">
        <v>5</v>
      </c>
      <c r="P45" s="26">
        <v>4</v>
      </c>
      <c r="Q45" s="18"/>
      <c r="R45" s="26"/>
      <c r="S45" s="18"/>
      <c r="T45" s="18">
        <v>1</v>
      </c>
      <c r="U45" s="18"/>
      <c r="V45" s="18"/>
      <c r="W45" s="18"/>
      <c r="X45" s="18"/>
      <c r="Y45" s="18"/>
      <c r="Z45" s="57"/>
      <c r="AA45" s="18">
        <f t="shared" si="10"/>
        <v>91</v>
      </c>
      <c r="AB45" s="31" t="str">
        <f t="shared" si="11"/>
        <v>I.</v>
      </c>
      <c r="AC45" s="32">
        <v>3</v>
      </c>
      <c r="AD45" s="18"/>
      <c r="AE45" s="18">
        <v>3</v>
      </c>
      <c r="AF45" s="18">
        <v>2</v>
      </c>
      <c r="AG45" s="18"/>
      <c r="AH45" s="18">
        <v>1</v>
      </c>
      <c r="AI45" s="18">
        <v>1</v>
      </c>
      <c r="AJ45" s="18"/>
      <c r="AK45" s="18"/>
      <c r="AL45" s="18">
        <f t="shared" si="12"/>
        <v>99</v>
      </c>
      <c r="AM45" s="19"/>
      <c r="AN45" s="62" t="str">
        <f t="shared" si="13"/>
        <v/>
      </c>
      <c r="AO45" s="26">
        <f t="shared" si="14"/>
        <v>288.00099999999998</v>
      </c>
      <c r="AP45" s="18">
        <f t="shared" si="15"/>
        <v>4</v>
      </c>
      <c r="AQ45" s="19"/>
    </row>
    <row r="46" spans="1:269" ht="12.75" customHeight="1" x14ac:dyDescent="0.25">
      <c r="A46" s="32">
        <v>18</v>
      </c>
      <c r="B46" s="8" t="s">
        <v>28</v>
      </c>
      <c r="C46" s="10" t="s">
        <v>27</v>
      </c>
      <c r="D46" s="54" t="s">
        <v>38</v>
      </c>
      <c r="E46" s="32">
        <v>9</v>
      </c>
      <c r="F46" s="18">
        <v>1</v>
      </c>
      <c r="G46" s="18"/>
      <c r="H46" s="18"/>
      <c r="I46" s="18"/>
      <c r="J46" s="18"/>
      <c r="K46" s="18"/>
      <c r="L46" s="57"/>
      <c r="M46" s="18">
        <f t="shared" si="8"/>
        <v>99</v>
      </c>
      <c r="N46" s="31" t="str">
        <f t="shared" si="9"/>
        <v>M</v>
      </c>
      <c r="O46" s="32">
        <v>3</v>
      </c>
      <c r="P46" s="26">
        <v>5</v>
      </c>
      <c r="Q46" s="18">
        <v>2</v>
      </c>
      <c r="R46" s="26"/>
      <c r="S46" s="18"/>
      <c r="T46" s="18"/>
      <c r="U46" s="18"/>
      <c r="V46" s="18"/>
      <c r="W46" s="18"/>
      <c r="X46" s="18"/>
      <c r="Y46" s="18"/>
      <c r="Z46" s="57"/>
      <c r="AA46" s="18">
        <f t="shared" si="10"/>
        <v>91</v>
      </c>
      <c r="AB46" s="31" t="str">
        <f t="shared" si="11"/>
        <v>I.</v>
      </c>
      <c r="AC46" s="32">
        <v>4</v>
      </c>
      <c r="AD46" s="18"/>
      <c r="AE46" s="18">
        <v>4</v>
      </c>
      <c r="AF46" s="18"/>
      <c r="AG46" s="18"/>
      <c r="AH46" s="18"/>
      <c r="AI46" s="18"/>
      <c r="AJ46" s="18">
        <v>2</v>
      </c>
      <c r="AK46" s="18"/>
      <c r="AL46" s="18">
        <f t="shared" si="12"/>
        <v>96</v>
      </c>
      <c r="AM46" s="19"/>
      <c r="AN46" s="62" t="str">
        <f t="shared" si="13"/>
        <v/>
      </c>
      <c r="AO46" s="26">
        <f t="shared" si="14"/>
        <v>286.00099999999998</v>
      </c>
      <c r="AP46" s="18">
        <f t="shared" si="15"/>
        <v>5</v>
      </c>
      <c r="AQ46" s="19"/>
    </row>
    <row r="47" spans="1:269" ht="12.75" customHeight="1" x14ac:dyDescent="0.25">
      <c r="A47" s="32">
        <v>11</v>
      </c>
      <c r="B47" s="8" t="s">
        <v>61</v>
      </c>
      <c r="C47" s="10" t="s">
        <v>32</v>
      </c>
      <c r="D47" s="54" t="s">
        <v>38</v>
      </c>
      <c r="E47" s="32">
        <v>5</v>
      </c>
      <c r="F47" s="18">
        <v>5</v>
      </c>
      <c r="G47" s="18"/>
      <c r="H47" s="18"/>
      <c r="I47" s="18"/>
      <c r="J47" s="18"/>
      <c r="K47" s="18"/>
      <c r="L47" s="57"/>
      <c r="M47" s="18">
        <f t="shared" si="8"/>
        <v>95</v>
      </c>
      <c r="N47" s="31" t="str">
        <f t="shared" si="9"/>
        <v>I.</v>
      </c>
      <c r="O47" s="32">
        <v>5</v>
      </c>
      <c r="P47" s="26">
        <v>2</v>
      </c>
      <c r="Q47" s="18">
        <v>3</v>
      </c>
      <c r="R47" s="26"/>
      <c r="S47" s="18"/>
      <c r="T47" s="18"/>
      <c r="U47" s="18"/>
      <c r="V47" s="18"/>
      <c r="W47" s="18"/>
      <c r="X47" s="18"/>
      <c r="Y47" s="18"/>
      <c r="Z47" s="57"/>
      <c r="AA47" s="18">
        <f t="shared" si="10"/>
        <v>92</v>
      </c>
      <c r="AB47" s="31" t="str">
        <f t="shared" si="11"/>
        <v>M</v>
      </c>
      <c r="AC47" s="32">
        <v>5</v>
      </c>
      <c r="AD47" s="18"/>
      <c r="AE47" s="18">
        <v>1</v>
      </c>
      <c r="AF47" s="18">
        <v>1</v>
      </c>
      <c r="AG47" s="18"/>
      <c r="AH47" s="18"/>
      <c r="AI47" s="18"/>
      <c r="AJ47" s="18">
        <v>3</v>
      </c>
      <c r="AK47" s="18"/>
      <c r="AL47" s="18">
        <f t="shared" si="12"/>
        <v>92</v>
      </c>
      <c r="AM47" s="19"/>
      <c r="AN47" s="62" t="str">
        <f t="shared" si="13"/>
        <v/>
      </c>
      <c r="AO47" s="26">
        <f t="shared" si="14"/>
        <v>279.00099999999998</v>
      </c>
      <c r="AP47" s="18">
        <f t="shared" si="15"/>
        <v>6</v>
      </c>
      <c r="AQ47" s="19"/>
    </row>
    <row r="48" spans="1:269" ht="12.75" customHeight="1" x14ac:dyDescent="0.25">
      <c r="A48" s="32">
        <v>30</v>
      </c>
      <c r="B48" s="9" t="s">
        <v>35</v>
      </c>
      <c r="C48" s="10" t="s">
        <v>24</v>
      </c>
      <c r="D48" s="54" t="s">
        <v>38</v>
      </c>
      <c r="E48" s="32">
        <v>4</v>
      </c>
      <c r="F48" s="18">
        <v>6</v>
      </c>
      <c r="G48" s="18"/>
      <c r="H48" s="18"/>
      <c r="I48" s="18"/>
      <c r="J48" s="18"/>
      <c r="K48" s="18"/>
      <c r="L48" s="57"/>
      <c r="M48" s="18">
        <f t="shared" si="8"/>
        <v>94</v>
      </c>
      <c r="N48" s="31" t="str">
        <f t="shared" si="9"/>
        <v>I.</v>
      </c>
      <c r="O48" s="32">
        <v>1</v>
      </c>
      <c r="P48" s="18">
        <v>5</v>
      </c>
      <c r="Q48" s="18">
        <v>1</v>
      </c>
      <c r="R48" s="26">
        <v>1</v>
      </c>
      <c r="S48" s="18">
        <v>1</v>
      </c>
      <c r="T48" s="18"/>
      <c r="U48" s="18">
        <v>1</v>
      </c>
      <c r="V48" s="18"/>
      <c r="W48" s="18"/>
      <c r="X48" s="18"/>
      <c r="Y48" s="18"/>
      <c r="Z48" s="57"/>
      <c r="AA48" s="18">
        <f t="shared" si="10"/>
        <v>80</v>
      </c>
      <c r="AB48" s="31" t="str">
        <f t="shared" si="11"/>
        <v>III.</v>
      </c>
      <c r="AC48" s="32">
        <v>4</v>
      </c>
      <c r="AD48" s="18"/>
      <c r="AE48" s="18">
        <v>3</v>
      </c>
      <c r="AF48" s="18">
        <v>2</v>
      </c>
      <c r="AG48" s="18"/>
      <c r="AH48" s="18"/>
      <c r="AI48" s="18"/>
      <c r="AJ48" s="18">
        <v>1</v>
      </c>
      <c r="AK48" s="18"/>
      <c r="AL48" s="18">
        <f t="shared" si="12"/>
        <v>103</v>
      </c>
      <c r="AM48" s="19"/>
      <c r="AN48" s="62" t="str">
        <f t="shared" si="13"/>
        <v/>
      </c>
      <c r="AO48" s="26">
        <f t="shared" si="14"/>
        <v>277.00099999999998</v>
      </c>
      <c r="AP48" s="18">
        <f t="shared" si="15"/>
        <v>7</v>
      </c>
      <c r="AQ48" s="19"/>
    </row>
    <row r="49" spans="1:269" ht="12.75" customHeight="1" x14ac:dyDescent="0.25">
      <c r="A49" s="32">
        <v>10</v>
      </c>
      <c r="B49" s="9" t="s">
        <v>40</v>
      </c>
      <c r="C49" s="10" t="s">
        <v>32</v>
      </c>
      <c r="D49" s="54" t="s">
        <v>38</v>
      </c>
      <c r="E49" s="32">
        <v>7</v>
      </c>
      <c r="F49" s="18">
        <v>2</v>
      </c>
      <c r="G49" s="18">
        <v>1</v>
      </c>
      <c r="H49" s="18"/>
      <c r="I49" s="18"/>
      <c r="J49" s="18"/>
      <c r="K49" s="18"/>
      <c r="L49" s="57"/>
      <c r="M49" s="18">
        <f t="shared" si="8"/>
        <v>96</v>
      </c>
      <c r="N49" s="31" t="str">
        <f t="shared" si="9"/>
        <v>I.</v>
      </c>
      <c r="O49" s="32">
        <v>1</v>
      </c>
      <c r="P49" s="18">
        <v>6</v>
      </c>
      <c r="Q49" s="18">
        <v>2</v>
      </c>
      <c r="R49" s="26">
        <v>1</v>
      </c>
      <c r="S49" s="18"/>
      <c r="T49" s="18"/>
      <c r="U49" s="18"/>
      <c r="V49" s="18"/>
      <c r="W49" s="18"/>
      <c r="X49" s="18"/>
      <c r="Y49" s="18"/>
      <c r="Z49" s="57"/>
      <c r="AA49" s="18">
        <f t="shared" si="10"/>
        <v>87</v>
      </c>
      <c r="AB49" s="31" t="str">
        <f t="shared" si="11"/>
        <v>II.</v>
      </c>
      <c r="AC49" s="32">
        <v>2</v>
      </c>
      <c r="AD49" s="18">
        <v>1</v>
      </c>
      <c r="AE49" s="18">
        <v>3</v>
      </c>
      <c r="AF49" s="18">
        <v>2</v>
      </c>
      <c r="AG49" s="18"/>
      <c r="AH49" s="18">
        <v>1</v>
      </c>
      <c r="AI49" s="18"/>
      <c r="AJ49" s="18">
        <v>1</v>
      </c>
      <c r="AK49" s="18"/>
      <c r="AL49" s="18">
        <f t="shared" si="12"/>
        <v>89</v>
      </c>
      <c r="AM49" s="19"/>
      <c r="AN49" s="62" t="str">
        <f t="shared" si="13"/>
        <v/>
      </c>
      <c r="AO49" s="26">
        <f t="shared" si="14"/>
        <v>272.00099999999998</v>
      </c>
      <c r="AP49" s="18">
        <f t="shared" si="15"/>
        <v>8</v>
      </c>
      <c r="AQ49" s="19"/>
    </row>
    <row r="50" spans="1:269" ht="12.75" customHeight="1" x14ac:dyDescent="0.25">
      <c r="A50" s="32">
        <v>19</v>
      </c>
      <c r="B50" s="9" t="s">
        <v>90</v>
      </c>
      <c r="C50" s="10" t="s">
        <v>31</v>
      </c>
      <c r="D50" s="54" t="s">
        <v>38</v>
      </c>
      <c r="E50" s="32">
        <v>3</v>
      </c>
      <c r="F50" s="18">
        <v>6</v>
      </c>
      <c r="G50" s="18">
        <v>1</v>
      </c>
      <c r="H50" s="18"/>
      <c r="I50" s="18"/>
      <c r="J50" s="18"/>
      <c r="K50" s="18"/>
      <c r="L50" s="57"/>
      <c r="M50" s="18">
        <f t="shared" si="8"/>
        <v>92</v>
      </c>
      <c r="N50" s="31" t="str">
        <f t="shared" si="9"/>
        <v>II.</v>
      </c>
      <c r="O50" s="32"/>
      <c r="P50" s="18">
        <v>5</v>
      </c>
      <c r="Q50" s="18">
        <v>3</v>
      </c>
      <c r="R50" s="26">
        <v>1</v>
      </c>
      <c r="S50" s="18"/>
      <c r="T50" s="18">
        <v>1</v>
      </c>
      <c r="U50" s="18"/>
      <c r="V50" s="18"/>
      <c r="W50" s="18"/>
      <c r="X50" s="18"/>
      <c r="Y50" s="18"/>
      <c r="Z50" s="57"/>
      <c r="AA50" s="18">
        <f t="shared" si="10"/>
        <v>81</v>
      </c>
      <c r="AB50" s="31" t="str">
        <f t="shared" si="11"/>
        <v>III.</v>
      </c>
      <c r="AC50" s="32"/>
      <c r="AD50" s="18">
        <v>2</v>
      </c>
      <c r="AE50" s="18">
        <v>3</v>
      </c>
      <c r="AF50" s="18">
        <v>2</v>
      </c>
      <c r="AG50" s="18">
        <v>2</v>
      </c>
      <c r="AH50" s="18"/>
      <c r="AI50" s="18">
        <v>1</v>
      </c>
      <c r="AJ50" s="18"/>
      <c r="AK50" s="18"/>
      <c r="AL50" s="18">
        <f t="shared" si="12"/>
        <v>82</v>
      </c>
      <c r="AM50" s="19"/>
      <c r="AN50" s="62" t="str">
        <f t="shared" si="13"/>
        <v/>
      </c>
      <c r="AO50" s="26">
        <f t="shared" si="14"/>
        <v>255.001</v>
      </c>
      <c r="AP50" s="18">
        <f t="shared" si="15"/>
        <v>9</v>
      </c>
      <c r="AQ50" s="19"/>
    </row>
    <row r="51" spans="1:269" ht="12.75" customHeight="1" x14ac:dyDescent="0.25">
      <c r="A51" s="32">
        <v>40</v>
      </c>
      <c r="B51" s="8" t="s">
        <v>84</v>
      </c>
      <c r="C51" s="10" t="s">
        <v>31</v>
      </c>
      <c r="D51" s="54" t="s">
        <v>38</v>
      </c>
      <c r="E51" s="32">
        <v>5</v>
      </c>
      <c r="F51" s="18">
        <v>4</v>
      </c>
      <c r="G51" s="18">
        <v>1</v>
      </c>
      <c r="H51" s="18"/>
      <c r="I51" s="18"/>
      <c r="J51" s="18"/>
      <c r="K51" s="18"/>
      <c r="L51" s="57"/>
      <c r="M51" s="18">
        <f t="shared" si="8"/>
        <v>94</v>
      </c>
      <c r="N51" s="31" t="str">
        <f t="shared" si="9"/>
        <v>I.</v>
      </c>
      <c r="O51" s="32"/>
      <c r="P51" s="26">
        <v>3</v>
      </c>
      <c r="Q51" s="18">
        <v>6</v>
      </c>
      <c r="R51" s="26">
        <v>1</v>
      </c>
      <c r="S51" s="18"/>
      <c r="T51" s="18"/>
      <c r="U51" s="18"/>
      <c r="V51" s="18"/>
      <c r="W51" s="18"/>
      <c r="X51" s="18"/>
      <c r="Y51" s="18"/>
      <c r="Z51" s="57"/>
      <c r="AA51" s="18">
        <f t="shared" si="10"/>
        <v>82</v>
      </c>
      <c r="AB51" s="31" t="str">
        <f t="shared" si="11"/>
        <v>III.</v>
      </c>
      <c r="AC51" s="32"/>
      <c r="AD51" s="18"/>
      <c r="AE51" s="18">
        <v>2</v>
      </c>
      <c r="AF51" s="18">
        <v>6</v>
      </c>
      <c r="AG51" s="18"/>
      <c r="AH51" s="18"/>
      <c r="AI51" s="18"/>
      <c r="AJ51" s="18">
        <v>2</v>
      </c>
      <c r="AK51" s="18"/>
      <c r="AL51" s="18">
        <f t="shared" si="12"/>
        <v>66</v>
      </c>
      <c r="AM51" s="19"/>
      <c r="AN51" s="62" t="str">
        <f t="shared" si="13"/>
        <v/>
      </c>
      <c r="AO51" s="26">
        <f t="shared" si="14"/>
        <v>242.001</v>
      </c>
      <c r="AP51" s="18">
        <f t="shared" si="15"/>
        <v>10</v>
      </c>
      <c r="AQ51" s="19"/>
    </row>
    <row r="52" spans="1:269" ht="12.75" customHeight="1" x14ac:dyDescent="0.25">
      <c r="A52" s="32">
        <v>3</v>
      </c>
      <c r="B52" s="9" t="s">
        <v>75</v>
      </c>
      <c r="C52" s="10" t="s">
        <v>30</v>
      </c>
      <c r="D52" s="54" t="s">
        <v>38</v>
      </c>
      <c r="E52" s="32">
        <v>5</v>
      </c>
      <c r="F52" s="18">
        <v>3</v>
      </c>
      <c r="G52" s="18">
        <v>2</v>
      </c>
      <c r="H52" s="18"/>
      <c r="I52" s="18"/>
      <c r="J52" s="18"/>
      <c r="K52" s="18"/>
      <c r="L52" s="57"/>
      <c r="M52" s="18">
        <f t="shared" si="8"/>
        <v>93</v>
      </c>
      <c r="N52" s="31" t="str">
        <f t="shared" si="9"/>
        <v>II.</v>
      </c>
      <c r="O52" s="32"/>
      <c r="P52" s="26">
        <v>3</v>
      </c>
      <c r="Q52" s="18"/>
      <c r="R52" s="26">
        <v>4</v>
      </c>
      <c r="S52" s="18">
        <v>1</v>
      </c>
      <c r="T52" s="18">
        <v>1</v>
      </c>
      <c r="U52" s="18">
        <v>1</v>
      </c>
      <c r="V52" s="18"/>
      <c r="W52" s="18"/>
      <c r="X52" s="18"/>
      <c r="Y52" s="18"/>
      <c r="Z52" s="57"/>
      <c r="AA52" s="18">
        <f t="shared" si="10"/>
        <v>70</v>
      </c>
      <c r="AB52" s="31" t="str">
        <f t="shared" si="11"/>
        <v xml:space="preserve"> </v>
      </c>
      <c r="AC52" s="32">
        <v>1</v>
      </c>
      <c r="AD52" s="18">
        <v>1</v>
      </c>
      <c r="AE52" s="18">
        <v>1</v>
      </c>
      <c r="AF52" s="18">
        <v>2</v>
      </c>
      <c r="AG52" s="18">
        <v>3</v>
      </c>
      <c r="AH52" s="18">
        <v>1</v>
      </c>
      <c r="AI52" s="18"/>
      <c r="AJ52" s="18">
        <v>1</v>
      </c>
      <c r="AK52" s="18"/>
      <c r="AL52" s="18">
        <f t="shared" si="12"/>
        <v>77</v>
      </c>
      <c r="AM52" s="19"/>
      <c r="AN52" s="62" t="str">
        <f t="shared" si="13"/>
        <v/>
      </c>
      <c r="AO52" s="26">
        <f t="shared" si="14"/>
        <v>240.001</v>
      </c>
      <c r="AP52" s="18">
        <f t="shared" si="15"/>
        <v>11</v>
      </c>
      <c r="AQ52" s="19"/>
    </row>
    <row r="53" spans="1:269" ht="12.75" customHeight="1" x14ac:dyDescent="0.25">
      <c r="A53" s="32">
        <v>33</v>
      </c>
      <c r="B53" s="8" t="s">
        <v>43</v>
      </c>
      <c r="C53" s="10" t="s">
        <v>30</v>
      </c>
      <c r="D53" s="54" t="s">
        <v>38</v>
      </c>
      <c r="E53" s="32">
        <v>1</v>
      </c>
      <c r="F53" s="18">
        <v>6</v>
      </c>
      <c r="G53" s="18">
        <v>3</v>
      </c>
      <c r="H53" s="18"/>
      <c r="I53" s="18"/>
      <c r="J53" s="18"/>
      <c r="K53" s="18"/>
      <c r="L53" s="57"/>
      <c r="M53" s="18">
        <f t="shared" si="8"/>
        <v>88</v>
      </c>
      <c r="N53" s="31" t="str">
        <f t="shared" si="9"/>
        <v>III.</v>
      </c>
      <c r="O53" s="32">
        <v>3</v>
      </c>
      <c r="P53" s="26">
        <v>1</v>
      </c>
      <c r="Q53" s="18">
        <v>2</v>
      </c>
      <c r="R53" s="26"/>
      <c r="S53" s="18">
        <v>2</v>
      </c>
      <c r="T53" s="18"/>
      <c r="U53" s="18">
        <v>1</v>
      </c>
      <c r="V53" s="18">
        <v>1</v>
      </c>
      <c r="W53" s="18"/>
      <c r="X53" s="18"/>
      <c r="Y53" s="18"/>
      <c r="Z53" s="57"/>
      <c r="AA53" s="18">
        <f t="shared" si="10"/>
        <v>74</v>
      </c>
      <c r="AB53" s="31" t="str">
        <f t="shared" si="11"/>
        <v xml:space="preserve"> </v>
      </c>
      <c r="AC53" s="32">
        <v>2</v>
      </c>
      <c r="AD53" s="18"/>
      <c r="AE53" s="18">
        <v>3</v>
      </c>
      <c r="AF53" s="18">
        <v>2</v>
      </c>
      <c r="AG53" s="18"/>
      <c r="AH53" s="18"/>
      <c r="AI53" s="18"/>
      <c r="AJ53" s="18">
        <v>3</v>
      </c>
      <c r="AK53" s="18"/>
      <c r="AL53" s="18">
        <f t="shared" si="12"/>
        <v>73</v>
      </c>
      <c r="AM53" s="19"/>
      <c r="AN53" s="62" t="str">
        <f t="shared" si="13"/>
        <v/>
      </c>
      <c r="AO53" s="26">
        <f t="shared" si="14"/>
        <v>235.0009</v>
      </c>
      <c r="AP53" s="18">
        <f t="shared" si="15"/>
        <v>12</v>
      </c>
      <c r="AQ53" s="19">
        <v>1</v>
      </c>
    </row>
    <row r="54" spans="1:269" ht="12.75" customHeight="1" x14ac:dyDescent="0.25">
      <c r="A54" s="32">
        <v>25</v>
      </c>
      <c r="B54" s="9" t="s">
        <v>42</v>
      </c>
      <c r="C54" s="11" t="s">
        <v>31</v>
      </c>
      <c r="D54" s="55" t="s">
        <v>38</v>
      </c>
      <c r="E54" s="32"/>
      <c r="F54" s="18">
        <v>4</v>
      </c>
      <c r="G54" s="18">
        <v>3</v>
      </c>
      <c r="H54" s="18">
        <v>2</v>
      </c>
      <c r="I54" s="18"/>
      <c r="J54" s="18"/>
      <c r="K54" s="18">
        <v>1</v>
      </c>
      <c r="L54" s="57"/>
      <c r="M54" s="18">
        <f t="shared" si="8"/>
        <v>74</v>
      </c>
      <c r="N54" s="31" t="str">
        <f t="shared" si="9"/>
        <v xml:space="preserve"> </v>
      </c>
      <c r="O54" s="32">
        <v>3</v>
      </c>
      <c r="P54" s="26">
        <v>4</v>
      </c>
      <c r="Q54" s="18">
        <v>1</v>
      </c>
      <c r="R54" s="26">
        <v>1</v>
      </c>
      <c r="S54" s="18">
        <v>1</v>
      </c>
      <c r="T54" s="18"/>
      <c r="U54" s="18"/>
      <c r="V54" s="18"/>
      <c r="W54" s="18"/>
      <c r="X54" s="18"/>
      <c r="Y54" s="18"/>
      <c r="Z54" s="57"/>
      <c r="AA54" s="18">
        <f t="shared" si="10"/>
        <v>87</v>
      </c>
      <c r="AB54" s="31" t="str">
        <f t="shared" si="11"/>
        <v>II.</v>
      </c>
      <c r="AC54" s="32"/>
      <c r="AD54" s="18"/>
      <c r="AE54" s="18">
        <v>3</v>
      </c>
      <c r="AF54" s="18">
        <v>2</v>
      </c>
      <c r="AG54" s="18">
        <v>2</v>
      </c>
      <c r="AH54" s="18">
        <v>2</v>
      </c>
      <c r="AI54" s="18">
        <v>1</v>
      </c>
      <c r="AJ54" s="18"/>
      <c r="AK54" s="18"/>
      <c r="AL54" s="18">
        <f t="shared" si="12"/>
        <v>74</v>
      </c>
      <c r="AM54" s="19"/>
      <c r="AN54" s="62" t="str">
        <f t="shared" si="13"/>
        <v/>
      </c>
      <c r="AO54" s="26">
        <f t="shared" si="14"/>
        <v>235.0008</v>
      </c>
      <c r="AP54" s="18">
        <f t="shared" si="15"/>
        <v>13</v>
      </c>
      <c r="AQ54" s="19">
        <v>2</v>
      </c>
    </row>
    <row r="55" spans="1:269" ht="12.75" customHeight="1" x14ac:dyDescent="0.25">
      <c r="A55" s="32">
        <v>4</v>
      </c>
      <c r="B55" s="8" t="s">
        <v>29</v>
      </c>
      <c r="C55" s="10" t="s">
        <v>30</v>
      </c>
      <c r="D55" s="54" t="s">
        <v>38</v>
      </c>
      <c r="E55" s="32">
        <v>4</v>
      </c>
      <c r="F55" s="18">
        <v>6</v>
      </c>
      <c r="G55" s="18"/>
      <c r="H55" s="18"/>
      <c r="I55" s="18"/>
      <c r="J55" s="18"/>
      <c r="K55" s="18"/>
      <c r="L55" s="57"/>
      <c r="M55" s="18">
        <f t="shared" si="8"/>
        <v>94</v>
      </c>
      <c r="N55" s="31" t="str">
        <f t="shared" si="9"/>
        <v>I.</v>
      </c>
      <c r="O55" s="32"/>
      <c r="P55" s="26"/>
      <c r="Q55" s="18">
        <v>5</v>
      </c>
      <c r="R55" s="26">
        <v>2</v>
      </c>
      <c r="S55" s="18"/>
      <c r="T55" s="18">
        <v>1</v>
      </c>
      <c r="U55" s="18">
        <v>1</v>
      </c>
      <c r="V55" s="18">
        <v>1</v>
      </c>
      <c r="W55" s="18"/>
      <c r="X55" s="18"/>
      <c r="Y55" s="18"/>
      <c r="Z55" s="57"/>
      <c r="AA55" s="18">
        <f t="shared" si="10"/>
        <v>66</v>
      </c>
      <c r="AB55" s="31" t="str">
        <f t="shared" si="11"/>
        <v xml:space="preserve"> </v>
      </c>
      <c r="AC55" s="32"/>
      <c r="AD55" s="18">
        <v>1</v>
      </c>
      <c r="AE55" s="18">
        <v>4</v>
      </c>
      <c r="AF55" s="18">
        <v>2</v>
      </c>
      <c r="AG55" s="18"/>
      <c r="AH55" s="18">
        <v>1</v>
      </c>
      <c r="AI55" s="18">
        <v>1</v>
      </c>
      <c r="AJ55" s="18">
        <v>1</v>
      </c>
      <c r="AK55" s="18"/>
      <c r="AL55" s="18">
        <f t="shared" si="12"/>
        <v>73</v>
      </c>
      <c r="AM55" s="19"/>
      <c r="AN55" s="62" t="str">
        <f t="shared" si="13"/>
        <v/>
      </c>
      <c r="AO55" s="26">
        <f t="shared" si="14"/>
        <v>233.001</v>
      </c>
      <c r="AP55" s="18">
        <f t="shared" si="15"/>
        <v>14</v>
      </c>
      <c r="AQ55" s="19"/>
    </row>
    <row r="56" spans="1:269" ht="12.75" customHeight="1" x14ac:dyDescent="0.25">
      <c r="A56" s="32">
        <v>26</v>
      </c>
      <c r="B56" s="8" t="s">
        <v>79</v>
      </c>
      <c r="C56" s="10" t="s">
        <v>39</v>
      </c>
      <c r="D56" s="54" t="s">
        <v>38</v>
      </c>
      <c r="E56" s="32">
        <v>2</v>
      </c>
      <c r="F56" s="18">
        <v>1</v>
      </c>
      <c r="G56" s="18">
        <v>1</v>
      </c>
      <c r="H56" s="18">
        <v>4</v>
      </c>
      <c r="I56" s="18">
        <v>1</v>
      </c>
      <c r="J56" s="18"/>
      <c r="K56" s="18">
        <v>1</v>
      </c>
      <c r="L56" s="57"/>
      <c r="M56" s="18">
        <f t="shared" si="8"/>
        <v>71</v>
      </c>
      <c r="N56" s="31" t="str">
        <f t="shared" si="9"/>
        <v xml:space="preserve"> </v>
      </c>
      <c r="O56" s="32"/>
      <c r="P56" s="26">
        <v>1</v>
      </c>
      <c r="Q56" s="18">
        <v>2</v>
      </c>
      <c r="R56" s="26">
        <v>2</v>
      </c>
      <c r="S56" s="18"/>
      <c r="T56" s="18">
        <v>2</v>
      </c>
      <c r="U56" s="18"/>
      <c r="V56" s="18">
        <v>1</v>
      </c>
      <c r="W56" s="18"/>
      <c r="X56" s="18"/>
      <c r="Y56" s="18">
        <v>2</v>
      </c>
      <c r="Z56" s="57"/>
      <c r="AA56" s="18">
        <f t="shared" si="10"/>
        <v>52</v>
      </c>
      <c r="AB56" s="31" t="str">
        <f t="shared" si="11"/>
        <v xml:space="preserve"> </v>
      </c>
      <c r="AC56" s="32"/>
      <c r="AD56" s="18">
        <v>1</v>
      </c>
      <c r="AE56" s="18"/>
      <c r="AF56" s="18">
        <v>1</v>
      </c>
      <c r="AG56" s="18">
        <v>1</v>
      </c>
      <c r="AH56" s="18">
        <v>1</v>
      </c>
      <c r="AI56" s="18">
        <v>2</v>
      </c>
      <c r="AJ56" s="18">
        <v>4</v>
      </c>
      <c r="AK56" s="18"/>
      <c r="AL56" s="18">
        <f t="shared" si="12"/>
        <v>41</v>
      </c>
      <c r="AM56" s="19"/>
      <c r="AN56" s="62" t="str">
        <f t="shared" si="13"/>
        <v/>
      </c>
      <c r="AO56" s="26">
        <f t="shared" si="14"/>
        <v>164.001</v>
      </c>
      <c r="AP56" s="18">
        <f t="shared" si="15"/>
        <v>15</v>
      </c>
      <c r="AQ56" s="19"/>
    </row>
    <row r="57" spans="1:269" ht="12.75" customHeight="1" thickBot="1" x14ac:dyDescent="0.3">
      <c r="A57" s="24">
        <v>44</v>
      </c>
      <c r="B57" s="71" t="s">
        <v>91</v>
      </c>
      <c r="C57" s="44" t="s">
        <v>49</v>
      </c>
      <c r="D57" s="56" t="s">
        <v>38</v>
      </c>
      <c r="E57" s="24">
        <v>9</v>
      </c>
      <c r="F57" s="33"/>
      <c r="G57" s="33"/>
      <c r="H57" s="33"/>
      <c r="I57" s="33"/>
      <c r="J57" s="33"/>
      <c r="K57" s="33">
        <v>1</v>
      </c>
      <c r="L57" s="58">
        <v>-2</v>
      </c>
      <c r="M57" s="33">
        <f t="shared" si="8"/>
        <v>88</v>
      </c>
      <c r="N57" s="39" t="str">
        <f t="shared" si="9"/>
        <v>III.</v>
      </c>
      <c r="O57" s="24"/>
      <c r="P57" s="25"/>
      <c r="Q57" s="33"/>
      <c r="R57" s="25"/>
      <c r="S57" s="33"/>
      <c r="T57" s="33"/>
      <c r="U57" s="33"/>
      <c r="V57" s="33"/>
      <c r="W57" s="33"/>
      <c r="X57" s="33"/>
      <c r="Y57" s="33"/>
      <c r="Z57" s="58"/>
      <c r="AA57" s="33">
        <f t="shared" si="10"/>
        <v>0</v>
      </c>
      <c r="AB57" s="39" t="str">
        <f t="shared" si="11"/>
        <v xml:space="preserve"> </v>
      </c>
      <c r="AC57" s="24"/>
      <c r="AD57" s="33"/>
      <c r="AE57" s="33"/>
      <c r="AF57" s="33"/>
      <c r="AG57" s="33"/>
      <c r="AH57" s="33"/>
      <c r="AI57" s="33"/>
      <c r="AJ57" s="33"/>
      <c r="AK57" s="33"/>
      <c r="AL57" s="33">
        <f t="shared" si="12"/>
        <v>0</v>
      </c>
      <c r="AM57" s="34"/>
      <c r="AN57" s="63" t="str">
        <f t="shared" si="13"/>
        <v/>
      </c>
      <c r="AO57" s="25">
        <f t="shared" si="14"/>
        <v>88.001000000000005</v>
      </c>
      <c r="AP57" s="33">
        <f t="shared" si="15"/>
        <v>16</v>
      </c>
      <c r="AQ57" s="34"/>
    </row>
    <row r="58" spans="1:269" ht="13.5" x14ac:dyDescent="0.25">
      <c r="A58" s="15"/>
      <c r="B58" s="27"/>
      <c r="C58" s="28"/>
      <c r="D58" s="28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  <c r="IV58" s="29"/>
      <c r="IW58" s="29"/>
      <c r="IX58" s="29"/>
      <c r="IY58" s="29"/>
      <c r="IZ58" s="29"/>
      <c r="JA58" s="29"/>
      <c r="JB58" s="29"/>
      <c r="JC58" s="29"/>
      <c r="JD58" s="29"/>
      <c r="JE58" s="29"/>
      <c r="JF58" s="29"/>
      <c r="JG58" s="29"/>
      <c r="JH58" s="29"/>
      <c r="JI58" s="29"/>
    </row>
    <row r="59" spans="1:269" x14ac:dyDescent="0.2">
      <c r="A59" s="29" t="s">
        <v>93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30"/>
      <c r="S59" s="29"/>
      <c r="T59" s="29"/>
      <c r="U59" s="29"/>
      <c r="V59" s="29"/>
      <c r="W59" s="29"/>
      <c r="X59" s="29"/>
      <c r="Y59" s="29"/>
      <c r="Z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</row>
    <row r="60" spans="1:269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30"/>
      <c r="S60" s="29"/>
      <c r="T60" s="29"/>
      <c r="U60" s="29"/>
      <c r="V60" s="29"/>
      <c r="W60" s="29"/>
      <c r="X60" s="29"/>
      <c r="Y60" s="29"/>
      <c r="Z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29"/>
      <c r="JI60" s="29"/>
    </row>
    <row r="61" spans="1:269" x14ac:dyDescent="0.2">
      <c r="A61" s="29" t="s">
        <v>12</v>
      </c>
      <c r="B61" s="29"/>
      <c r="C61" s="29"/>
      <c r="D61" s="29"/>
      <c r="K61" s="29" t="s">
        <v>13</v>
      </c>
      <c r="M61" s="29"/>
      <c r="N61" s="29"/>
      <c r="O61" s="29"/>
      <c r="P61" s="29"/>
      <c r="Q61" s="29"/>
      <c r="R61" s="29"/>
      <c r="S61" s="29"/>
      <c r="T61" s="29"/>
      <c r="U61" s="29"/>
      <c r="W61" s="13"/>
      <c r="Y61" s="29"/>
      <c r="Z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  <c r="IP61" s="29"/>
      <c r="IQ61" s="29"/>
      <c r="IR61" s="29"/>
      <c r="IS61" s="29"/>
      <c r="IT61" s="29"/>
      <c r="IU61" s="29"/>
      <c r="IV61" s="29"/>
      <c r="IW61" s="29"/>
      <c r="IX61" s="29"/>
      <c r="IY61" s="29"/>
      <c r="IZ61" s="29"/>
      <c r="JA61" s="29"/>
      <c r="JB61" s="29"/>
      <c r="JC61" s="29"/>
      <c r="JD61" s="29"/>
      <c r="JE61" s="29"/>
      <c r="JF61" s="29"/>
      <c r="JG61" s="29"/>
      <c r="JH61" s="29"/>
      <c r="JI61" s="29"/>
    </row>
    <row r="62" spans="1:269" x14ac:dyDescent="0.2">
      <c r="A62" s="12" t="s">
        <v>67</v>
      </c>
      <c r="B62" s="12"/>
      <c r="M62" s="12" t="s">
        <v>71</v>
      </c>
      <c r="O62" s="12"/>
      <c r="Q62" s="12"/>
      <c r="R62" s="12"/>
      <c r="U62" s="29"/>
      <c r="W62" s="13"/>
      <c r="X62" s="12" t="s">
        <v>14</v>
      </c>
      <c r="Y62" s="29"/>
      <c r="Z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  <c r="IP62" s="29"/>
      <c r="IQ62" s="29"/>
      <c r="IR62" s="29"/>
      <c r="IS62" s="29"/>
      <c r="IT62" s="29"/>
      <c r="IU62" s="29"/>
      <c r="IV62" s="29"/>
      <c r="IW62" s="29"/>
      <c r="IX62" s="29"/>
      <c r="IY62" s="29"/>
      <c r="IZ62" s="29"/>
      <c r="JA62" s="29"/>
      <c r="JB62" s="29"/>
      <c r="JC62" s="29"/>
      <c r="JD62" s="29"/>
      <c r="JE62" s="29"/>
      <c r="JF62" s="29"/>
      <c r="JG62" s="29"/>
      <c r="JH62" s="29"/>
      <c r="JI62" s="29"/>
    </row>
    <row r="63" spans="1:269" x14ac:dyDescent="0.2">
      <c r="A63" s="12" t="s">
        <v>68</v>
      </c>
      <c r="B63" s="12"/>
      <c r="M63" s="12" t="s">
        <v>72</v>
      </c>
      <c r="O63" s="12"/>
      <c r="Q63" s="12"/>
      <c r="R63" s="12"/>
      <c r="U63" s="29"/>
      <c r="W63" s="13"/>
      <c r="X63" s="12" t="s">
        <v>70</v>
      </c>
      <c r="Y63" s="29"/>
      <c r="Z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  <c r="IP63" s="29"/>
      <c r="IQ63" s="29"/>
      <c r="IR63" s="29"/>
      <c r="IS63" s="29"/>
      <c r="IT63" s="29"/>
      <c r="IU63" s="29"/>
      <c r="IV63" s="29"/>
      <c r="IW63" s="29"/>
      <c r="IX63" s="29"/>
      <c r="IY63" s="29"/>
      <c r="IZ63" s="29"/>
      <c r="JA63" s="29"/>
      <c r="JB63" s="29"/>
      <c r="JC63" s="29"/>
      <c r="JD63" s="29"/>
      <c r="JE63" s="29"/>
      <c r="JF63" s="29"/>
      <c r="JG63" s="29"/>
      <c r="JH63" s="29"/>
      <c r="JI63" s="29"/>
    </row>
    <row r="64" spans="1:269" x14ac:dyDescent="0.2">
      <c r="A64" s="12" t="s">
        <v>69</v>
      </c>
      <c r="B64" s="12"/>
      <c r="M64" s="12" t="s">
        <v>73</v>
      </c>
      <c r="O64" s="12"/>
      <c r="Q64" s="12"/>
      <c r="R64" s="12"/>
      <c r="U64" s="29"/>
      <c r="W64" s="13"/>
      <c r="X64" s="12" t="s">
        <v>92</v>
      </c>
      <c r="Y64" s="29"/>
      <c r="Z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  <c r="IP64" s="29"/>
      <c r="IQ64" s="29"/>
      <c r="IR64" s="29"/>
      <c r="IS64" s="29"/>
      <c r="IT64" s="29"/>
      <c r="IU64" s="29"/>
      <c r="IV64" s="29"/>
      <c r="IW64" s="29"/>
      <c r="IX64" s="29"/>
      <c r="IY64" s="29"/>
      <c r="IZ64" s="29"/>
      <c r="JA64" s="29"/>
      <c r="JB64" s="29"/>
      <c r="JC64" s="29"/>
      <c r="JD64" s="29"/>
      <c r="JE64" s="29"/>
      <c r="JF64" s="29"/>
      <c r="JG64" s="29"/>
      <c r="JH64" s="29"/>
      <c r="JI64" s="29"/>
    </row>
    <row r="65" spans="1:269" x14ac:dyDescent="0.2">
      <c r="B65" s="12"/>
      <c r="M65" s="29"/>
      <c r="N65" s="29"/>
      <c r="O65" s="29"/>
      <c r="P65" s="29"/>
      <c r="Q65" s="29"/>
      <c r="R65" s="30"/>
      <c r="S65" s="29"/>
      <c r="T65" s="29"/>
      <c r="U65" s="29"/>
      <c r="V65" s="29"/>
      <c r="W65" s="29"/>
      <c r="X65" s="29"/>
      <c r="Y65" s="29"/>
      <c r="Z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  <c r="IP65" s="29"/>
      <c r="IQ65" s="29"/>
      <c r="IR65" s="29"/>
      <c r="IS65" s="29"/>
      <c r="IT65" s="29"/>
      <c r="IU65" s="29"/>
      <c r="IV65" s="29"/>
      <c r="IW65" s="29"/>
      <c r="IX65" s="29"/>
      <c r="IY65" s="29"/>
      <c r="IZ65" s="29"/>
      <c r="JA65" s="29"/>
      <c r="JB65" s="29"/>
      <c r="JC65" s="29"/>
      <c r="JD65" s="29"/>
      <c r="JE65" s="29"/>
      <c r="JF65" s="29"/>
      <c r="JG65" s="29"/>
      <c r="JH65" s="29"/>
      <c r="JI65" s="29"/>
    </row>
    <row r="66" spans="1:269" x14ac:dyDescent="0.2">
      <c r="B66" s="12"/>
      <c r="M66" s="29"/>
      <c r="N66" s="29"/>
      <c r="O66" s="29"/>
      <c r="P66" s="29"/>
      <c r="Q66" s="29"/>
      <c r="R66" s="30"/>
      <c r="S66" s="29"/>
      <c r="T66" s="29"/>
      <c r="U66" s="29"/>
      <c r="V66" s="29"/>
      <c r="W66" s="29"/>
      <c r="X66" s="29"/>
      <c r="Y66" s="29"/>
      <c r="Z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269" x14ac:dyDescent="0.2">
      <c r="B67" s="12"/>
      <c r="M67" s="29"/>
      <c r="N67" s="29"/>
      <c r="O67" s="29"/>
      <c r="P67" s="29"/>
      <c r="Q67" s="29"/>
      <c r="R67" s="30"/>
      <c r="S67" s="29"/>
      <c r="T67" s="29"/>
      <c r="U67" s="29"/>
      <c r="V67" s="29"/>
      <c r="W67" s="29"/>
      <c r="X67" s="29"/>
      <c r="Y67" s="29"/>
      <c r="Z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269" x14ac:dyDescent="0.2">
      <c r="B68" s="12"/>
      <c r="M68" s="29"/>
      <c r="N68" s="29"/>
      <c r="O68" s="29"/>
      <c r="P68" s="29"/>
      <c r="Q68" s="29"/>
      <c r="R68" s="30"/>
      <c r="S68" s="29"/>
      <c r="T68" s="29"/>
      <c r="U68" s="29"/>
      <c r="V68" s="29"/>
      <c r="W68" s="29"/>
      <c r="X68" s="29"/>
      <c r="Y68" s="29"/>
      <c r="Z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269" x14ac:dyDescent="0.2">
      <c r="B69" s="12"/>
      <c r="M69" s="29"/>
      <c r="N69" s="29"/>
      <c r="O69" s="29"/>
      <c r="P69" s="29"/>
      <c r="Q69" s="29"/>
      <c r="R69" s="30"/>
      <c r="S69" s="29"/>
      <c r="T69" s="29"/>
      <c r="U69" s="29"/>
      <c r="V69" s="29"/>
      <c r="W69" s="29"/>
      <c r="X69" s="29"/>
      <c r="Y69" s="29"/>
      <c r="Z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269" x14ac:dyDescent="0.2">
      <c r="B70" s="12"/>
      <c r="M70" s="29"/>
      <c r="N70" s="29"/>
      <c r="O70" s="29"/>
      <c r="P70" s="29"/>
      <c r="Q70" s="29"/>
      <c r="R70" s="30"/>
      <c r="S70" s="29"/>
      <c r="T70" s="29"/>
      <c r="U70" s="29"/>
      <c r="V70" s="29"/>
      <c r="W70" s="29"/>
      <c r="X70" s="29"/>
      <c r="Y70" s="29"/>
      <c r="Z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269" x14ac:dyDescent="0.2">
      <c r="B71" s="12"/>
      <c r="M71" s="29"/>
      <c r="N71" s="29"/>
      <c r="O71" s="29"/>
      <c r="P71" s="29"/>
      <c r="Q71" s="29"/>
      <c r="R71" s="30"/>
      <c r="S71" s="29"/>
      <c r="T71" s="29"/>
      <c r="U71" s="29"/>
      <c r="V71" s="29"/>
      <c r="W71" s="29"/>
      <c r="X71" s="29"/>
      <c r="Y71" s="29"/>
      <c r="Z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269" x14ac:dyDescent="0.2">
      <c r="B72" s="12"/>
      <c r="M72" s="29"/>
      <c r="N72" s="29"/>
      <c r="O72" s="29"/>
      <c r="P72" s="29"/>
      <c r="Q72" s="29"/>
      <c r="R72" s="30"/>
      <c r="S72" s="29"/>
      <c r="T72" s="29"/>
      <c r="U72" s="29"/>
      <c r="V72" s="29"/>
      <c r="W72" s="29"/>
      <c r="X72" s="29"/>
      <c r="Y72" s="29"/>
      <c r="Z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269" x14ac:dyDescent="0.2">
      <c r="A73" s="29"/>
      <c r="C73"/>
      <c r="D73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30"/>
      <c r="S73" s="29"/>
      <c r="T73" s="29"/>
      <c r="U73" s="29"/>
      <c r="V73" s="29"/>
      <c r="W73" s="29"/>
      <c r="X73" s="29"/>
      <c r="Y73" s="29"/>
      <c r="Z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269" x14ac:dyDescent="0.2">
      <c r="A74"/>
      <c r="B74"/>
      <c r="C74"/>
      <c r="D74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30"/>
      <c r="S74" s="29"/>
      <c r="T74" s="29"/>
      <c r="U74" s="29"/>
      <c r="V74" s="29"/>
      <c r="W74" s="29"/>
      <c r="X74" s="29"/>
      <c r="Y74" s="29"/>
      <c r="Z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269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30"/>
      <c r="S75" s="29"/>
      <c r="T75" s="29"/>
      <c r="U75" s="29"/>
      <c r="V75" s="29"/>
      <c r="W75" s="29"/>
      <c r="X75" s="29"/>
      <c r="Y75" s="29"/>
      <c r="Z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269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30"/>
      <c r="S76" s="29"/>
      <c r="T76" s="29"/>
      <c r="U76" s="29"/>
      <c r="V76" s="29"/>
      <c r="W76" s="29"/>
      <c r="X76" s="29"/>
      <c r="Y76" s="29"/>
      <c r="Z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135" spans="2:4" ht="13.5" x14ac:dyDescent="0.25">
      <c r="B135" s="2"/>
      <c r="C135" s="3"/>
      <c r="D135" s="3"/>
    </row>
    <row r="136" spans="2:4" ht="13.5" x14ac:dyDescent="0.25">
      <c r="B136" s="2"/>
      <c r="C136" s="3"/>
      <c r="D136" s="3"/>
    </row>
    <row r="137" spans="2:4" ht="13.5" x14ac:dyDescent="0.25">
      <c r="B137" s="2"/>
      <c r="C137" s="3"/>
      <c r="D137" s="3"/>
    </row>
    <row r="138" spans="2:4" ht="13.5" x14ac:dyDescent="0.25">
      <c r="B138" s="2"/>
      <c r="C138" s="3"/>
      <c r="D138" s="3"/>
    </row>
    <row r="139" spans="2:4" ht="13.5" x14ac:dyDescent="0.25">
      <c r="B139" s="2"/>
      <c r="C139" s="3"/>
      <c r="D139" s="3"/>
    </row>
    <row r="140" spans="2:4" ht="13.5" x14ac:dyDescent="0.25">
      <c r="B140" s="2"/>
      <c r="C140" s="3"/>
      <c r="D140" s="3"/>
    </row>
    <row r="141" spans="2:4" ht="13.5" x14ac:dyDescent="0.25">
      <c r="B141" s="2"/>
      <c r="C141" s="3"/>
      <c r="D141" s="3"/>
    </row>
    <row r="142" spans="2:4" ht="13.5" x14ac:dyDescent="0.25">
      <c r="B142" s="2"/>
      <c r="C142" s="3"/>
      <c r="D142" s="3"/>
    </row>
    <row r="143" spans="2:4" ht="13.5" x14ac:dyDescent="0.25">
      <c r="B143" s="2"/>
      <c r="C143" s="1"/>
      <c r="D143" s="1"/>
    </row>
    <row r="144" spans="2:4" ht="13.5" x14ac:dyDescent="0.25">
      <c r="B144" s="2"/>
      <c r="C144" s="1"/>
      <c r="D144" s="1"/>
    </row>
    <row r="145" spans="2:4" ht="13.5" x14ac:dyDescent="0.25">
      <c r="B145" s="2"/>
      <c r="C145" s="3"/>
      <c r="D145" s="3"/>
    </row>
    <row r="146" spans="2:4" ht="13.5" x14ac:dyDescent="0.25">
      <c r="B146" s="2"/>
      <c r="C146" s="3"/>
      <c r="D146" s="3"/>
    </row>
    <row r="147" spans="2:4" ht="13.5" x14ac:dyDescent="0.25">
      <c r="B147" s="2"/>
      <c r="C147" s="3"/>
      <c r="D147" s="3"/>
    </row>
    <row r="148" spans="2:4" ht="13.5" x14ac:dyDescent="0.25">
      <c r="B148" s="2"/>
      <c r="C148" s="3"/>
      <c r="D148" s="3"/>
    </row>
    <row r="149" spans="2:4" ht="13.5" x14ac:dyDescent="0.25">
      <c r="B149" s="2"/>
      <c r="C149" s="3"/>
      <c r="D149" s="3"/>
    </row>
    <row r="150" spans="2:4" ht="13.5" x14ac:dyDescent="0.25">
      <c r="B150" s="2"/>
      <c r="C150" s="3"/>
      <c r="D150" s="3"/>
    </row>
    <row r="151" spans="2:4" ht="13.5" x14ac:dyDescent="0.25">
      <c r="B151" s="2"/>
      <c r="C151" s="3"/>
      <c r="D151" s="3"/>
    </row>
    <row r="152" spans="2:4" ht="13.5" x14ac:dyDescent="0.25">
      <c r="B152" s="2"/>
      <c r="C152" s="3"/>
      <c r="D152" s="3"/>
    </row>
    <row r="153" spans="2:4" ht="13.5" x14ac:dyDescent="0.25">
      <c r="B153" s="2"/>
      <c r="C153" s="3"/>
      <c r="D153" s="3"/>
    </row>
    <row r="154" spans="2:4" ht="13.5" x14ac:dyDescent="0.25">
      <c r="B154" s="2"/>
      <c r="C154" s="3"/>
      <c r="D154" s="3"/>
    </row>
    <row r="155" spans="2:4" ht="13.5" x14ac:dyDescent="0.25">
      <c r="B155" s="2"/>
      <c r="C155" s="3"/>
      <c r="D155" s="3"/>
    </row>
    <row r="156" spans="2:4" ht="13.5" x14ac:dyDescent="0.25">
      <c r="B156" s="2"/>
      <c r="C156" s="3"/>
      <c r="D156" s="3"/>
    </row>
    <row r="157" spans="2:4" ht="13.5" x14ac:dyDescent="0.25">
      <c r="B157" s="2"/>
      <c r="C157" s="3"/>
      <c r="D157" s="3"/>
    </row>
    <row r="158" spans="2:4" ht="13.5" x14ac:dyDescent="0.25">
      <c r="B158" s="2"/>
      <c r="C158" s="3"/>
      <c r="D158" s="3"/>
    </row>
    <row r="159" spans="2:4" ht="13.5" x14ac:dyDescent="0.25">
      <c r="B159" s="2"/>
      <c r="C159" s="3"/>
      <c r="D159" s="3"/>
    </row>
    <row r="160" spans="2:4" ht="13.5" x14ac:dyDescent="0.25">
      <c r="B160" s="2"/>
      <c r="C160" s="3"/>
      <c r="D160" s="3"/>
    </row>
    <row r="161" spans="2:4" ht="13.5" x14ac:dyDescent="0.25">
      <c r="B161" s="2"/>
      <c r="C161" s="3"/>
      <c r="D161" s="3"/>
    </row>
    <row r="162" spans="2:4" ht="13.5" x14ac:dyDescent="0.25">
      <c r="B162" s="2"/>
      <c r="C162" s="3"/>
      <c r="D162" s="3"/>
    </row>
    <row r="163" spans="2:4" ht="13.5" x14ac:dyDescent="0.25">
      <c r="B163" s="2"/>
      <c r="C163" s="3"/>
      <c r="D163" s="3"/>
    </row>
    <row r="164" spans="2:4" ht="13.5" x14ac:dyDescent="0.25">
      <c r="B164" s="2"/>
      <c r="C164" s="3"/>
      <c r="D164" s="3"/>
    </row>
    <row r="165" spans="2:4" ht="13.5" x14ac:dyDescent="0.25">
      <c r="B165" s="2"/>
      <c r="C165" s="3"/>
      <c r="D165" s="3"/>
    </row>
    <row r="166" spans="2:4" ht="13.5" x14ac:dyDescent="0.25">
      <c r="B166" s="2"/>
      <c r="C166" s="3"/>
      <c r="D166" s="3"/>
    </row>
    <row r="167" spans="2:4" ht="13.5" x14ac:dyDescent="0.25">
      <c r="B167" s="2"/>
      <c r="C167" s="3"/>
      <c r="D167" s="3"/>
    </row>
    <row r="168" spans="2:4" ht="13.5" x14ac:dyDescent="0.25">
      <c r="B168" s="2"/>
      <c r="C168" s="3"/>
      <c r="D168" s="3"/>
    </row>
    <row r="169" spans="2:4" ht="13.5" x14ac:dyDescent="0.25">
      <c r="B169" s="2"/>
      <c r="C169" s="3"/>
      <c r="D169" s="3"/>
    </row>
    <row r="170" spans="2:4" ht="13.5" x14ac:dyDescent="0.25">
      <c r="B170" s="2"/>
      <c r="C170" s="3"/>
      <c r="D170" s="3"/>
    </row>
    <row r="171" spans="2:4" ht="13.5" x14ac:dyDescent="0.25">
      <c r="B171" s="2"/>
      <c r="C171" s="3"/>
      <c r="D171" s="3"/>
    </row>
    <row r="172" spans="2:4" ht="13.5" x14ac:dyDescent="0.25">
      <c r="B172" s="2"/>
      <c r="C172" s="3"/>
      <c r="D172" s="3"/>
    </row>
    <row r="173" spans="2:4" ht="13.5" x14ac:dyDescent="0.25">
      <c r="B173" s="2"/>
      <c r="C173" s="3"/>
      <c r="D173" s="3"/>
    </row>
    <row r="174" spans="2:4" ht="13.5" x14ac:dyDescent="0.25">
      <c r="B174" s="2"/>
      <c r="C174" s="3"/>
      <c r="D174" s="3"/>
    </row>
    <row r="175" spans="2:4" ht="13.5" x14ac:dyDescent="0.25">
      <c r="B175" s="2"/>
      <c r="C175" s="3"/>
      <c r="D175" s="3"/>
    </row>
    <row r="176" spans="2:4" ht="13.5" x14ac:dyDescent="0.25">
      <c r="B176" s="2"/>
      <c r="C176" s="3"/>
      <c r="D176" s="3"/>
    </row>
    <row r="177" spans="2:4" ht="13.5" x14ac:dyDescent="0.25">
      <c r="B177" s="2"/>
      <c r="C177" s="3"/>
      <c r="D177" s="3"/>
    </row>
    <row r="178" spans="2:4" ht="13.5" x14ac:dyDescent="0.25">
      <c r="B178" s="2"/>
      <c r="C178" s="3"/>
      <c r="D178" s="3"/>
    </row>
    <row r="179" spans="2:4" ht="13.5" x14ac:dyDescent="0.25">
      <c r="B179" s="2"/>
      <c r="C179" s="3"/>
      <c r="D179" s="3"/>
    </row>
    <row r="180" spans="2:4" ht="13.5" x14ac:dyDescent="0.25">
      <c r="B180" s="2"/>
      <c r="C180" s="3"/>
      <c r="D180" s="3"/>
    </row>
    <row r="181" spans="2:4" ht="13.5" x14ac:dyDescent="0.25">
      <c r="B181" s="2"/>
      <c r="C181" s="3"/>
      <c r="D181" s="3"/>
    </row>
    <row r="182" spans="2:4" ht="13.5" x14ac:dyDescent="0.25">
      <c r="B182" s="2"/>
      <c r="C182" s="1"/>
      <c r="D182" s="1"/>
    </row>
    <row r="183" spans="2:4" ht="13.5" x14ac:dyDescent="0.25">
      <c r="B183" s="2"/>
      <c r="C183" s="3"/>
      <c r="D183" s="3"/>
    </row>
    <row r="184" spans="2:4" ht="13.5" x14ac:dyDescent="0.25">
      <c r="B184" s="2"/>
      <c r="C184" s="3"/>
      <c r="D184" s="3"/>
    </row>
    <row r="185" spans="2:4" ht="13.5" x14ac:dyDescent="0.25">
      <c r="B185" s="2"/>
      <c r="C185" s="3"/>
      <c r="D185" s="3"/>
    </row>
    <row r="186" spans="2:4" ht="13.5" x14ac:dyDescent="0.25">
      <c r="B186" s="2"/>
      <c r="C186" s="3"/>
      <c r="D186" s="3"/>
    </row>
    <row r="187" spans="2:4" ht="13.5" x14ac:dyDescent="0.25">
      <c r="B187" s="2"/>
      <c r="C187" s="3"/>
      <c r="D187" s="3"/>
    </row>
    <row r="188" spans="2:4" ht="13.5" x14ac:dyDescent="0.25">
      <c r="B188" s="2"/>
      <c r="C188" s="3"/>
      <c r="D188" s="3"/>
    </row>
    <row r="189" spans="2:4" ht="13.5" x14ac:dyDescent="0.25">
      <c r="B189" s="2"/>
      <c r="C189" s="3"/>
      <c r="D189" s="3"/>
    </row>
    <row r="190" spans="2:4" ht="13.5" x14ac:dyDescent="0.25">
      <c r="B190" s="2"/>
      <c r="C190" s="3"/>
      <c r="D190" s="3"/>
    </row>
    <row r="191" spans="2:4" ht="13.5" x14ac:dyDescent="0.25">
      <c r="B191" s="2"/>
      <c r="C191" s="3"/>
      <c r="D191" s="3"/>
    </row>
    <row r="192" spans="2:4" ht="13.5" x14ac:dyDescent="0.25">
      <c r="B192" s="2"/>
      <c r="C192" s="3"/>
      <c r="D192" s="3"/>
    </row>
    <row r="193" spans="2:4" ht="13.5" x14ac:dyDescent="0.25">
      <c r="B193" s="2"/>
      <c r="C193" s="3"/>
      <c r="D193" s="3"/>
    </row>
    <row r="194" spans="2:4" ht="13.5" x14ac:dyDescent="0.25">
      <c r="B194" s="2"/>
      <c r="C194" s="3"/>
      <c r="D194" s="3"/>
    </row>
    <row r="195" spans="2:4" ht="13.5" x14ac:dyDescent="0.25">
      <c r="B195" s="2"/>
      <c r="C195" s="3"/>
      <c r="D195" s="3"/>
    </row>
    <row r="196" spans="2:4" ht="13.5" x14ac:dyDescent="0.25">
      <c r="B196" s="2"/>
      <c r="C196" s="3"/>
      <c r="D196" s="3"/>
    </row>
    <row r="197" spans="2:4" ht="13.5" x14ac:dyDescent="0.25">
      <c r="B197" s="2"/>
      <c r="C197" s="3"/>
      <c r="D197" s="3"/>
    </row>
    <row r="198" spans="2:4" ht="13.5" x14ac:dyDescent="0.25">
      <c r="B198" s="2"/>
      <c r="C198" s="3"/>
      <c r="D198" s="3"/>
    </row>
    <row r="199" spans="2:4" ht="13.5" x14ac:dyDescent="0.25">
      <c r="B199" s="2"/>
      <c r="C199" s="3"/>
      <c r="D199" s="3"/>
    </row>
    <row r="200" spans="2:4" ht="13.5" x14ac:dyDescent="0.25">
      <c r="B200" s="2"/>
      <c r="C200" s="3"/>
      <c r="D200" s="3"/>
    </row>
    <row r="201" spans="2:4" ht="13.5" x14ac:dyDescent="0.25">
      <c r="B201" s="2"/>
      <c r="C201" s="3"/>
      <c r="D201" s="3"/>
    </row>
    <row r="202" spans="2:4" ht="13.5" x14ac:dyDescent="0.25">
      <c r="B202" s="2"/>
      <c r="C202" s="3"/>
      <c r="D202" s="3"/>
    </row>
    <row r="203" spans="2:4" ht="13.5" x14ac:dyDescent="0.25">
      <c r="B203" s="2"/>
      <c r="C203" s="1"/>
      <c r="D203" s="1"/>
    </row>
    <row r="204" spans="2:4" ht="13.5" x14ac:dyDescent="0.25">
      <c r="B204" s="2"/>
      <c r="C204" s="3"/>
      <c r="D204" s="3"/>
    </row>
    <row r="205" spans="2:4" ht="13.5" x14ac:dyDescent="0.25">
      <c r="B205" s="2"/>
      <c r="C205" s="1"/>
      <c r="D205" s="1"/>
    </row>
    <row r="206" spans="2:4" ht="13.5" x14ac:dyDescent="0.25">
      <c r="B206" s="2"/>
      <c r="C206" s="3"/>
      <c r="D206" s="3"/>
    </row>
    <row r="207" spans="2:4" ht="13.5" x14ac:dyDescent="0.25">
      <c r="B207" s="2"/>
      <c r="C207" s="1"/>
      <c r="D207" s="1"/>
    </row>
    <row r="208" spans="2:4" ht="13.5" x14ac:dyDescent="0.25">
      <c r="B208" s="2"/>
      <c r="C208" s="3"/>
      <c r="D208" s="3"/>
    </row>
    <row r="209" spans="2:4" ht="13.5" x14ac:dyDescent="0.25">
      <c r="B209" s="2"/>
      <c r="C209" s="3"/>
      <c r="D209" s="3"/>
    </row>
    <row r="210" spans="2:4" ht="13.5" x14ac:dyDescent="0.25">
      <c r="B210" s="2"/>
      <c r="C210" s="3"/>
      <c r="D210" s="3"/>
    </row>
    <row r="211" spans="2:4" ht="13.5" x14ac:dyDescent="0.25">
      <c r="B211" s="2"/>
      <c r="C211" s="3"/>
      <c r="D211" s="3"/>
    </row>
    <row r="212" spans="2:4" ht="13.5" x14ac:dyDescent="0.25">
      <c r="B212" s="2"/>
      <c r="C212" s="3"/>
      <c r="D212" s="3"/>
    </row>
    <row r="213" spans="2:4" ht="13.5" x14ac:dyDescent="0.25">
      <c r="B213" s="2"/>
      <c r="C213" s="3"/>
      <c r="D213" s="3"/>
    </row>
    <row r="214" spans="2:4" ht="13.5" x14ac:dyDescent="0.25">
      <c r="B214" s="2"/>
      <c r="C214" s="3"/>
      <c r="D214" s="3"/>
    </row>
    <row r="215" spans="2:4" ht="13.5" x14ac:dyDescent="0.25">
      <c r="B215" s="2"/>
      <c r="C215" s="3"/>
      <c r="D215" s="3"/>
    </row>
    <row r="216" spans="2:4" ht="13.5" x14ac:dyDescent="0.25">
      <c r="B216" s="2"/>
      <c r="C216" s="3"/>
      <c r="D216" s="3"/>
    </row>
    <row r="217" spans="2:4" ht="13.5" x14ac:dyDescent="0.25">
      <c r="B217" s="2"/>
      <c r="C217" s="1"/>
      <c r="D217" s="1"/>
    </row>
    <row r="218" spans="2:4" ht="13.5" x14ac:dyDescent="0.25">
      <c r="B218" s="2"/>
      <c r="C218" s="3"/>
      <c r="D218" s="3"/>
    </row>
    <row r="219" spans="2:4" ht="13.5" x14ac:dyDescent="0.25">
      <c r="B219" s="2"/>
      <c r="C219" s="3"/>
      <c r="D219" s="3"/>
    </row>
    <row r="220" spans="2:4" ht="13.5" x14ac:dyDescent="0.25">
      <c r="B220" s="2"/>
      <c r="C220" s="3"/>
      <c r="D220" s="3"/>
    </row>
    <row r="221" spans="2:4" ht="13.5" x14ac:dyDescent="0.25">
      <c r="B221" s="2"/>
      <c r="C221" s="3"/>
      <c r="D221" s="3"/>
    </row>
    <row r="222" spans="2:4" ht="13.5" x14ac:dyDescent="0.25">
      <c r="B222" s="2"/>
      <c r="C222" s="3"/>
      <c r="D222" s="3"/>
    </row>
    <row r="223" spans="2:4" ht="13.5" x14ac:dyDescent="0.25">
      <c r="B223" s="2"/>
      <c r="C223" s="3"/>
      <c r="D223" s="3"/>
    </row>
    <row r="224" spans="2:4" ht="13.5" x14ac:dyDescent="0.25">
      <c r="B224" s="2"/>
      <c r="C224" s="3"/>
      <c r="D224" s="3"/>
    </row>
    <row r="225" spans="2:4" ht="13.5" x14ac:dyDescent="0.25">
      <c r="B225" s="2"/>
      <c r="C225" s="3"/>
      <c r="D225" s="3"/>
    </row>
    <row r="226" spans="2:4" ht="13.5" x14ac:dyDescent="0.25">
      <c r="B226" s="2"/>
      <c r="C226" s="3"/>
      <c r="D226" s="3"/>
    </row>
    <row r="227" spans="2:4" ht="13.5" x14ac:dyDescent="0.25">
      <c r="B227" s="2"/>
      <c r="C227" s="3"/>
      <c r="D227" s="3"/>
    </row>
    <row r="228" spans="2:4" ht="13.5" x14ac:dyDescent="0.25">
      <c r="B228" s="2"/>
      <c r="C228" s="3"/>
      <c r="D228" s="3"/>
    </row>
    <row r="229" spans="2:4" ht="13.5" x14ac:dyDescent="0.25">
      <c r="B229" s="2"/>
      <c r="C229" s="3"/>
      <c r="D229" s="3"/>
    </row>
    <row r="230" spans="2:4" ht="13.5" x14ac:dyDescent="0.25">
      <c r="B230" s="2"/>
      <c r="C230" s="3"/>
      <c r="D230" s="3"/>
    </row>
    <row r="231" spans="2:4" ht="13.5" x14ac:dyDescent="0.25">
      <c r="B231" s="2"/>
      <c r="C231" s="3"/>
      <c r="D231" s="3"/>
    </row>
    <row r="232" spans="2:4" ht="13.5" x14ac:dyDescent="0.25">
      <c r="B232" s="2"/>
      <c r="C232" s="3"/>
      <c r="D232" s="3"/>
    </row>
    <row r="233" spans="2:4" ht="13.5" x14ac:dyDescent="0.25">
      <c r="B233" s="2"/>
      <c r="C233" s="3"/>
      <c r="D233" s="3"/>
    </row>
    <row r="234" spans="2:4" ht="13.5" x14ac:dyDescent="0.25">
      <c r="B234" s="2"/>
      <c r="C234" s="3"/>
      <c r="D234" s="3"/>
    </row>
    <row r="235" spans="2:4" ht="13.5" x14ac:dyDescent="0.25">
      <c r="B235" s="2"/>
      <c r="C235" s="3"/>
      <c r="D235" s="3"/>
    </row>
    <row r="236" spans="2:4" ht="13.5" x14ac:dyDescent="0.25">
      <c r="B236" s="2"/>
      <c r="C236" s="3"/>
      <c r="D236" s="3"/>
    </row>
    <row r="237" spans="2:4" ht="13.5" x14ac:dyDescent="0.25">
      <c r="B237" s="2"/>
      <c r="C237" s="3"/>
      <c r="D237" s="3"/>
    </row>
    <row r="238" spans="2:4" ht="13.5" x14ac:dyDescent="0.25">
      <c r="B238" s="2"/>
      <c r="C238" s="1"/>
      <c r="D238" s="1"/>
    </row>
    <row r="239" spans="2:4" ht="13.5" x14ac:dyDescent="0.25">
      <c r="B239" s="2"/>
      <c r="C239" s="3"/>
      <c r="D239" s="3"/>
    </row>
    <row r="240" spans="2:4" ht="13.5" x14ac:dyDescent="0.25">
      <c r="B240" s="2"/>
      <c r="C240" s="3"/>
      <c r="D240" s="3"/>
    </row>
    <row r="241" spans="2:4" ht="13.5" x14ac:dyDescent="0.25">
      <c r="B241" s="2"/>
      <c r="C241" s="1"/>
      <c r="D241" s="1"/>
    </row>
    <row r="242" spans="2:4" ht="13.5" x14ac:dyDescent="0.25">
      <c r="B242" s="2"/>
      <c r="C242" s="3"/>
      <c r="D242" s="3"/>
    </row>
    <row r="243" spans="2:4" ht="13.5" x14ac:dyDescent="0.25">
      <c r="B243" s="2"/>
      <c r="C243" s="3"/>
      <c r="D243" s="3"/>
    </row>
    <row r="244" spans="2:4" ht="13.5" x14ac:dyDescent="0.25">
      <c r="B244" s="2"/>
      <c r="C244" s="3"/>
      <c r="D244" s="3"/>
    </row>
    <row r="245" spans="2:4" ht="13.5" x14ac:dyDescent="0.25">
      <c r="B245" s="2"/>
      <c r="C245" s="3"/>
      <c r="D245" s="3"/>
    </row>
    <row r="246" spans="2:4" ht="13.5" x14ac:dyDescent="0.25">
      <c r="B246" s="2"/>
      <c r="C246" s="3"/>
      <c r="D246" s="3"/>
    </row>
    <row r="247" spans="2:4" ht="13.5" x14ac:dyDescent="0.25">
      <c r="B247" s="2"/>
      <c r="C247" s="3"/>
      <c r="D247" s="3"/>
    </row>
    <row r="248" spans="2:4" ht="13.5" x14ac:dyDescent="0.25">
      <c r="B248" s="2"/>
      <c r="C248" s="3"/>
      <c r="D248" s="3"/>
    </row>
    <row r="249" spans="2:4" ht="13.5" x14ac:dyDescent="0.25">
      <c r="B249" s="2"/>
      <c r="C249" s="3"/>
      <c r="D249" s="3"/>
    </row>
    <row r="250" spans="2:4" ht="13.5" x14ac:dyDescent="0.25">
      <c r="B250" s="2"/>
      <c r="C250" s="3"/>
      <c r="D250" s="3"/>
    </row>
    <row r="251" spans="2:4" ht="13.5" x14ac:dyDescent="0.25">
      <c r="B251" s="2"/>
      <c r="C251" s="3"/>
      <c r="D251" s="3"/>
    </row>
    <row r="252" spans="2:4" ht="13.5" x14ac:dyDescent="0.25">
      <c r="B252" s="2"/>
      <c r="C252" s="3"/>
      <c r="D252" s="3"/>
    </row>
    <row r="253" spans="2:4" ht="13.5" x14ac:dyDescent="0.25">
      <c r="B253" s="2"/>
      <c r="C253" s="3"/>
      <c r="D253" s="3"/>
    </row>
    <row r="254" spans="2:4" ht="13.5" x14ac:dyDescent="0.25">
      <c r="B254" s="2"/>
      <c r="C254" s="3"/>
      <c r="D254" s="3"/>
    </row>
    <row r="255" spans="2:4" ht="13.5" x14ac:dyDescent="0.25">
      <c r="B255" s="2"/>
      <c r="C255" s="3"/>
      <c r="D255" s="3"/>
    </row>
    <row r="256" spans="2:4" ht="13.5" x14ac:dyDescent="0.25">
      <c r="B256" s="2"/>
      <c r="C256" s="3"/>
      <c r="D256" s="3"/>
    </row>
    <row r="257" spans="2:4" ht="13.5" x14ac:dyDescent="0.25">
      <c r="B257" s="2"/>
      <c r="C257" s="3"/>
      <c r="D257" s="3"/>
    </row>
    <row r="258" spans="2:4" ht="13.5" x14ac:dyDescent="0.25">
      <c r="B258" s="2"/>
      <c r="C258" s="3"/>
      <c r="D258" s="3"/>
    </row>
    <row r="259" spans="2:4" ht="13.5" x14ac:dyDescent="0.25">
      <c r="B259" s="2"/>
      <c r="C259" s="3"/>
      <c r="D259" s="3"/>
    </row>
    <row r="260" spans="2:4" ht="13.5" x14ac:dyDescent="0.25">
      <c r="B260" s="2"/>
      <c r="C260" s="3"/>
      <c r="D260" s="3"/>
    </row>
    <row r="261" spans="2:4" ht="13.5" x14ac:dyDescent="0.25">
      <c r="B261" s="2"/>
      <c r="C261" s="3"/>
      <c r="D261" s="3"/>
    </row>
    <row r="262" spans="2:4" ht="13.5" x14ac:dyDescent="0.25">
      <c r="B262" s="2"/>
      <c r="C262" s="3"/>
      <c r="D262" s="3"/>
    </row>
    <row r="263" spans="2:4" ht="13.5" x14ac:dyDescent="0.25">
      <c r="B263" s="2"/>
      <c r="C263" s="3"/>
      <c r="D263" s="3"/>
    </row>
    <row r="264" spans="2:4" ht="13.5" x14ac:dyDescent="0.25">
      <c r="B264" s="2"/>
      <c r="C264" s="3"/>
      <c r="D264" s="3"/>
    </row>
    <row r="265" spans="2:4" ht="13.5" x14ac:dyDescent="0.25">
      <c r="B265" s="2"/>
      <c r="C265" s="3"/>
      <c r="D265" s="3"/>
    </row>
    <row r="266" spans="2:4" ht="13.5" x14ac:dyDescent="0.25">
      <c r="B266" s="2"/>
      <c r="C266" s="3"/>
      <c r="D266" s="3"/>
    </row>
    <row r="267" spans="2:4" ht="13.5" x14ac:dyDescent="0.25">
      <c r="B267" s="2"/>
      <c r="C267" s="1"/>
      <c r="D267" s="1"/>
    </row>
    <row r="268" spans="2:4" ht="13.5" x14ac:dyDescent="0.25">
      <c r="B268" s="2"/>
      <c r="C268" s="3"/>
      <c r="D268" s="3"/>
    </row>
    <row r="269" spans="2:4" ht="13.5" x14ac:dyDescent="0.25">
      <c r="B269" s="2"/>
      <c r="C269" s="3"/>
      <c r="D269" s="3"/>
    </row>
    <row r="270" spans="2:4" ht="13.5" x14ac:dyDescent="0.25">
      <c r="B270" s="2"/>
      <c r="C270" s="3"/>
      <c r="D270" s="3"/>
    </row>
    <row r="271" spans="2:4" ht="13.5" x14ac:dyDescent="0.25">
      <c r="B271" s="2"/>
      <c r="C271" s="3"/>
      <c r="D271" s="3"/>
    </row>
    <row r="272" spans="2:4" ht="13.5" x14ac:dyDescent="0.25">
      <c r="B272" s="2"/>
      <c r="C272" s="3"/>
      <c r="D272" s="3"/>
    </row>
    <row r="273" spans="2:4" ht="13.5" x14ac:dyDescent="0.25">
      <c r="B273" s="2"/>
      <c r="C273" s="3"/>
      <c r="D273" s="3"/>
    </row>
    <row r="274" spans="2:4" ht="13.5" x14ac:dyDescent="0.25">
      <c r="B274" s="2"/>
      <c r="C274" s="3"/>
      <c r="D274" s="3"/>
    </row>
    <row r="275" spans="2:4" ht="13.5" x14ac:dyDescent="0.25">
      <c r="B275" s="2"/>
      <c r="C275" s="3"/>
      <c r="D275" s="3"/>
    </row>
    <row r="276" spans="2:4" ht="13.5" x14ac:dyDescent="0.25">
      <c r="B276" s="2"/>
      <c r="C276" s="3"/>
      <c r="D276" s="3"/>
    </row>
    <row r="277" spans="2:4" ht="13.5" x14ac:dyDescent="0.25">
      <c r="B277" s="2"/>
      <c r="C277" s="3"/>
      <c r="D277" s="3"/>
    </row>
    <row r="278" spans="2:4" ht="13.5" x14ac:dyDescent="0.25">
      <c r="B278" s="2"/>
      <c r="C278" s="3"/>
      <c r="D278" s="3"/>
    </row>
    <row r="279" spans="2:4" ht="13.5" x14ac:dyDescent="0.25">
      <c r="B279" s="2"/>
      <c r="C279" s="3"/>
      <c r="D279" s="3"/>
    </row>
    <row r="280" spans="2:4" ht="13.5" x14ac:dyDescent="0.25">
      <c r="B280" s="2"/>
      <c r="C280" s="3"/>
      <c r="D280" s="3"/>
    </row>
    <row r="281" spans="2:4" ht="13.5" x14ac:dyDescent="0.25">
      <c r="B281" s="2"/>
      <c r="C281" s="3"/>
      <c r="D281" s="3"/>
    </row>
    <row r="282" spans="2:4" ht="13.5" x14ac:dyDescent="0.25">
      <c r="B282" s="2"/>
      <c r="C282" s="3"/>
      <c r="D282" s="3"/>
    </row>
    <row r="283" spans="2:4" ht="13.5" x14ac:dyDescent="0.25">
      <c r="B283" s="2"/>
      <c r="C283" s="3"/>
      <c r="D283" s="3"/>
    </row>
    <row r="284" spans="2:4" ht="13.5" x14ac:dyDescent="0.25">
      <c r="B284" s="2"/>
      <c r="C284" s="3"/>
      <c r="D284" s="3"/>
    </row>
    <row r="285" spans="2:4" ht="13.5" x14ac:dyDescent="0.25">
      <c r="B285" s="2"/>
      <c r="C285" s="3"/>
      <c r="D285" s="3"/>
    </row>
    <row r="286" spans="2:4" ht="13.5" x14ac:dyDescent="0.25">
      <c r="B286" s="2"/>
      <c r="C286" s="3"/>
      <c r="D286" s="3"/>
    </row>
    <row r="287" spans="2:4" ht="13.5" x14ac:dyDescent="0.25">
      <c r="B287" s="2"/>
      <c r="C287" s="3"/>
      <c r="D287" s="3"/>
    </row>
    <row r="288" spans="2:4" ht="13.5" x14ac:dyDescent="0.25">
      <c r="B288" s="2"/>
      <c r="C288" s="3"/>
      <c r="D288" s="3"/>
    </row>
    <row r="289" spans="2:4" ht="13.5" x14ac:dyDescent="0.25">
      <c r="B289" s="2"/>
      <c r="C289" s="3"/>
      <c r="D289" s="3"/>
    </row>
    <row r="290" spans="2:4" ht="13.5" x14ac:dyDescent="0.25">
      <c r="B290" s="2"/>
      <c r="C290" s="3"/>
      <c r="D290" s="3"/>
    </row>
    <row r="291" spans="2:4" ht="13.5" x14ac:dyDescent="0.25">
      <c r="B291" s="2"/>
      <c r="C291" s="3"/>
      <c r="D291" s="3"/>
    </row>
    <row r="292" spans="2:4" ht="13.5" x14ac:dyDescent="0.25">
      <c r="B292" s="2"/>
      <c r="C292" s="3"/>
      <c r="D292" s="3"/>
    </row>
    <row r="293" spans="2:4" ht="13.5" x14ac:dyDescent="0.25">
      <c r="B293" s="2"/>
      <c r="C293" s="3"/>
      <c r="D293" s="3"/>
    </row>
    <row r="294" spans="2:4" ht="13.5" x14ac:dyDescent="0.25">
      <c r="B294" s="2"/>
      <c r="C294" s="3"/>
      <c r="D294" s="3"/>
    </row>
    <row r="295" spans="2:4" ht="13.5" x14ac:dyDescent="0.25">
      <c r="B295" s="4"/>
      <c r="C295" s="3"/>
      <c r="D295" s="3"/>
    </row>
    <row r="296" spans="2:4" ht="13.5" x14ac:dyDescent="0.25">
      <c r="B296" s="2"/>
      <c r="C296" s="3"/>
      <c r="D296" s="3"/>
    </row>
    <row r="297" spans="2:4" ht="13.5" x14ac:dyDescent="0.25">
      <c r="B297" s="2"/>
      <c r="C297" s="3"/>
      <c r="D297" s="3"/>
    </row>
    <row r="298" spans="2:4" ht="13.5" x14ac:dyDescent="0.25">
      <c r="B298" s="2"/>
      <c r="C298" s="3"/>
      <c r="D298" s="3"/>
    </row>
    <row r="299" spans="2:4" ht="13.5" x14ac:dyDescent="0.25">
      <c r="B299" s="2"/>
      <c r="C299" s="3"/>
      <c r="D299" s="3"/>
    </row>
    <row r="300" spans="2:4" ht="13.5" x14ac:dyDescent="0.25">
      <c r="B300" s="2"/>
      <c r="C300" s="1"/>
      <c r="D300" s="1"/>
    </row>
    <row r="301" spans="2:4" ht="13.5" x14ac:dyDescent="0.25">
      <c r="B301" s="2"/>
      <c r="C301" s="3"/>
      <c r="D301" s="3"/>
    </row>
    <row r="302" spans="2:4" ht="13.5" x14ac:dyDescent="0.25">
      <c r="B302" s="2"/>
      <c r="C302" s="3"/>
      <c r="D302" s="3"/>
    </row>
    <row r="303" spans="2:4" ht="13.5" x14ac:dyDescent="0.25">
      <c r="B303" s="2"/>
      <c r="C303" s="3"/>
      <c r="D303" s="3"/>
    </row>
    <row r="304" spans="2:4" ht="13.5" x14ac:dyDescent="0.25">
      <c r="B304" s="2"/>
      <c r="C304" s="3"/>
      <c r="D304" s="3"/>
    </row>
    <row r="305" spans="2:4" ht="13.5" x14ac:dyDescent="0.25">
      <c r="B305" s="2"/>
      <c r="C305" s="3"/>
      <c r="D305" s="3"/>
    </row>
    <row r="306" spans="2:4" x14ac:dyDescent="0.2">
      <c r="B306" s="29"/>
    </row>
  </sheetData>
  <sortState xmlns:xlrd2="http://schemas.microsoft.com/office/spreadsheetml/2017/richdata2" ref="A42:AQ57">
    <sortCondition ref="AP42:AP57"/>
  </sortState>
  <mergeCells count="8">
    <mergeCell ref="E6:K6"/>
    <mergeCell ref="O6:Y6"/>
    <mergeCell ref="AN6:AP6"/>
    <mergeCell ref="E39:K39"/>
    <mergeCell ref="O39:Y39"/>
    <mergeCell ref="AN39:AP39"/>
    <mergeCell ref="AC6:AJ6"/>
    <mergeCell ref="AC39:AJ39"/>
  </mergeCells>
  <phoneticPr fontId="0" type="noConversion"/>
  <pageMargins left="0.39370078740157483" right="0.39370078740157483" top="0" bottom="0" header="0" footer="0"/>
  <pageSetup paperSize="9" scale="76" firstPageNumber="0" fitToHeight="2" orientation="landscape" horizontalDpi="300" verticalDpi="300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Brotz</dc:creator>
  <cp:lastModifiedBy>Jarča</cp:lastModifiedBy>
  <cp:revision>1</cp:revision>
  <cp:lastPrinted>2024-08-24T11:14:57Z</cp:lastPrinted>
  <dcterms:created xsi:type="dcterms:W3CDTF">2001-03-08T09:39:22Z</dcterms:created>
  <dcterms:modified xsi:type="dcterms:W3CDTF">2024-08-30T19:38:55Z</dcterms:modified>
</cp:coreProperties>
</file>