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Ďábelský guláš" sheetId="2" r:id="rId2"/>
    <sheet name="Satanel" sheetId="3" r:id="rId3"/>
    <sheet name="Belzebub" sheetId="4" r:id="rId4"/>
    <sheet name="Ďáblovo stádo" sheetId="5" r:id="rId5"/>
  </sheets>
  <definedNames/>
  <calcPr fullCalcOnLoad="1"/>
</workbook>
</file>

<file path=xl/sharedStrings.xml><?xml version="1.0" encoding="utf-8"?>
<sst xmlns="http://schemas.openxmlformats.org/spreadsheetml/2006/main" count="138" uniqueCount="73">
  <si>
    <t>Jizerská oblast - SZ divize</t>
  </si>
  <si>
    <t>Pořadatel:</t>
  </si>
  <si>
    <t>KVZ Hodkovice 07-41-03</t>
  </si>
  <si>
    <t>Hodkovické peklo</t>
  </si>
  <si>
    <t>Ředitel:</t>
  </si>
  <si>
    <t>Dalibor Peklák 2-094</t>
  </si>
  <si>
    <t>otevřená klubová soutěž jednotlivců</t>
  </si>
  <si>
    <t>Místo:</t>
  </si>
  <si>
    <t>střelnice Hodkovice n. M.</t>
  </si>
  <si>
    <t>Datum:</t>
  </si>
  <si>
    <t>VÝSLEDKOVÁ LISTINA</t>
  </si>
  <si>
    <t>Kal. soutěž č. C4- 0506</t>
  </si>
  <si>
    <t>Pořadí</t>
  </si>
  <si>
    <t>St. Č.</t>
  </si>
  <si>
    <t>Jméno</t>
  </si>
  <si>
    <t>Rok nar.</t>
  </si>
  <si>
    <t>KVZ</t>
  </si>
  <si>
    <t>Celkem</t>
  </si>
  <si>
    <t>Ďábelský guláš</t>
  </si>
  <si>
    <t>Satanel</t>
  </si>
  <si>
    <t>Belzebub</t>
  </si>
  <si>
    <t>Ďáblovo stádo</t>
  </si>
  <si>
    <t>Zásahy</t>
  </si>
  <si>
    <t>Body</t>
  </si>
  <si>
    <t>čas</t>
  </si>
  <si>
    <t>celkem</t>
  </si>
  <si>
    <t>Kov</t>
  </si>
  <si>
    <t>penalizace</t>
  </si>
  <si>
    <t>s minusem</t>
  </si>
  <si>
    <t>Závod byl ukončen ve 14:30.</t>
  </si>
  <si>
    <t>Funkcionáři soutěže:</t>
  </si>
  <si>
    <t>Správce střelnice: D. Peklák</t>
  </si>
  <si>
    <t>hlavní rozhodčí</t>
  </si>
  <si>
    <t xml:space="preserve">   ředitel soutěže</t>
  </si>
  <si>
    <t>Hlavní rozhodčí: M. Müller</t>
  </si>
  <si>
    <t>Tajemník:J. Pekláková</t>
  </si>
  <si>
    <t>V Hodkovicích n. M. dne 16. dubna 2022</t>
  </si>
  <si>
    <t>Martin Müller, Bc.</t>
  </si>
  <si>
    <t>PHK: J. Votroubková</t>
  </si>
  <si>
    <t>Rozhodčí: R. Votroubek</t>
  </si>
  <si>
    <t>Müller Martin</t>
  </si>
  <si>
    <t>Hodkovice</t>
  </si>
  <si>
    <t>Novák Jan</t>
  </si>
  <si>
    <t>indiv.</t>
  </si>
  <si>
    <t>Pekláková Jaroslava</t>
  </si>
  <si>
    <t>Peklák Dalibor</t>
  </si>
  <si>
    <t>Votroubek Rostislav</t>
  </si>
  <si>
    <t>Votroubková Jana</t>
  </si>
  <si>
    <t>Peklák Dalibor, Re</t>
  </si>
  <si>
    <t>Pekláková Jaroslava, Re</t>
  </si>
  <si>
    <t>Lanc Milan</t>
  </si>
  <si>
    <t>Liberec</t>
  </si>
  <si>
    <t>Lank Lukáš</t>
  </si>
  <si>
    <t>Vršovská Veronika</t>
  </si>
  <si>
    <t>Vnouček Miloš</t>
  </si>
  <si>
    <t>Vnouček Tomáš</t>
  </si>
  <si>
    <t>Velc Jindřich</t>
  </si>
  <si>
    <t>Velc Jindřich, Re</t>
  </si>
  <si>
    <t>Bína Václav</t>
  </si>
  <si>
    <t>Sýkora Kamil</t>
  </si>
  <si>
    <t>Sýkora Kamil, Re</t>
  </si>
  <si>
    <t>Hanzlík Miroslav, Ing.</t>
  </si>
  <si>
    <t>Hanzlík Miroslav ml.</t>
  </si>
  <si>
    <t>Pulíček Leoš</t>
  </si>
  <si>
    <t>Novotný Petr</t>
  </si>
  <si>
    <t>Jenišovice</t>
  </si>
  <si>
    <t>Novotný Petr, Re</t>
  </si>
  <si>
    <t>Benáček Martin</t>
  </si>
  <si>
    <t>Setnička Tomáš</t>
  </si>
  <si>
    <t>Setnička Tomáš Re</t>
  </si>
  <si>
    <t>nestřílel</t>
  </si>
  <si>
    <t>Inspektor zbraní:M. Müller</t>
  </si>
  <si>
    <t>Zdravotník:J. votroubková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</si>
</sst>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8" xfId="0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14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18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J47" sqref="J47"/>
    </sheetView>
  </sheetViews>
  <sheetFormatPr defaultColWidth="9.140625" defaultRowHeight="15"/>
  <cols>
    <col min="1" max="1" width="7.28125" style="0" customWidth="1"/>
    <col min="2" max="2" width="5.7109375" style="0" customWidth="1"/>
    <col min="3" max="3" width="21.421875" style="0" customWidth="1"/>
    <col min="5" max="5" width="11.00390625" style="0" customWidth="1"/>
  </cols>
  <sheetData>
    <row r="1" spans="1:9" ht="15">
      <c r="A1" s="1" t="s">
        <v>0</v>
      </c>
      <c r="B1" s="2"/>
      <c r="C1" s="1"/>
      <c r="D1" s="1"/>
      <c r="E1" s="1" t="s">
        <v>1</v>
      </c>
      <c r="F1" s="1"/>
      <c r="G1" s="1" t="s">
        <v>2</v>
      </c>
      <c r="H1" s="3"/>
      <c r="I1" s="1"/>
    </row>
    <row r="2" spans="1:9" ht="15">
      <c r="A2" s="1" t="s">
        <v>3</v>
      </c>
      <c r="B2" s="2"/>
      <c r="C2" s="1"/>
      <c r="D2" s="1"/>
      <c r="E2" s="1" t="s">
        <v>4</v>
      </c>
      <c r="F2" s="1"/>
      <c r="G2" s="4" t="s">
        <v>5</v>
      </c>
      <c r="H2" s="3"/>
      <c r="I2" s="1"/>
    </row>
    <row r="3" spans="1:9" ht="15">
      <c r="A3" s="1" t="s">
        <v>6</v>
      </c>
      <c r="B3" s="2"/>
      <c r="C3" s="1"/>
      <c r="D3" s="1"/>
      <c r="E3" s="1" t="s">
        <v>7</v>
      </c>
      <c r="F3" s="1"/>
      <c r="G3" s="1" t="s">
        <v>8</v>
      </c>
      <c r="H3" s="3"/>
      <c r="I3" s="1"/>
    </row>
    <row r="4" spans="1:9" ht="15">
      <c r="A4" s="1" t="s">
        <v>11</v>
      </c>
      <c r="B4" s="2"/>
      <c r="C4" s="1"/>
      <c r="D4" s="1"/>
      <c r="E4" s="1" t="s">
        <v>9</v>
      </c>
      <c r="F4" s="1"/>
      <c r="G4" s="31">
        <v>44667</v>
      </c>
      <c r="H4" s="32"/>
      <c r="I4" s="1"/>
    </row>
    <row r="7" spans="1:9" ht="15">
      <c r="A7" s="1" t="s">
        <v>10</v>
      </c>
      <c r="B7" s="1"/>
      <c r="C7" s="1"/>
      <c r="D7" s="1"/>
      <c r="E7" s="1"/>
      <c r="F7" s="1"/>
      <c r="G7" s="1"/>
      <c r="H7" s="1"/>
      <c r="I7" s="1"/>
    </row>
    <row r="9" spans="1:10" ht="30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8" t="s">
        <v>18</v>
      </c>
      <c r="G9" s="7" t="s">
        <v>19</v>
      </c>
      <c r="H9" s="8" t="s">
        <v>20</v>
      </c>
      <c r="I9" s="8" t="s">
        <v>21</v>
      </c>
      <c r="J9" s="7" t="s">
        <v>17</v>
      </c>
    </row>
    <row r="10" spans="1:10" ht="15">
      <c r="A10" s="6">
        <v>1</v>
      </c>
      <c r="B10" s="6">
        <v>17</v>
      </c>
      <c r="C10" s="6" t="s">
        <v>59</v>
      </c>
      <c r="D10" s="6">
        <v>1978</v>
      </c>
      <c r="E10" s="6" t="s">
        <v>43</v>
      </c>
      <c r="F10" s="17">
        <f>'Ďábelský guláš'!S26</f>
        <v>69.28999999999999</v>
      </c>
      <c r="G10" s="17">
        <f>Satanel!S26</f>
        <v>122.17</v>
      </c>
      <c r="H10" s="17">
        <f>Belzebub!O26</f>
        <v>120.7</v>
      </c>
      <c r="I10" s="17">
        <f>'Ďáblovo stádo'!Q26</f>
        <v>140.36</v>
      </c>
      <c r="J10" s="17">
        <f aca="true" t="shared" si="0" ref="J10:J35">SUM(F10:I10)</f>
        <v>452.52</v>
      </c>
    </row>
    <row r="11" spans="1:10" ht="15">
      <c r="A11" s="6">
        <v>2</v>
      </c>
      <c r="B11" s="6">
        <v>25</v>
      </c>
      <c r="C11" s="6" t="s">
        <v>68</v>
      </c>
      <c r="D11" s="6"/>
      <c r="E11" s="6" t="s">
        <v>41</v>
      </c>
      <c r="F11" s="17">
        <f>'Ďábelský guláš'!S34</f>
        <v>71.96000000000001</v>
      </c>
      <c r="G11" s="17">
        <f>Satanel!S34</f>
        <v>124.28999999999999</v>
      </c>
      <c r="H11" s="17">
        <f>Belzebub!O34</f>
        <v>118.13</v>
      </c>
      <c r="I11" s="17">
        <f>'Ďáblovo stádo'!Q34</f>
        <v>131.36</v>
      </c>
      <c r="J11" s="17">
        <f t="shared" si="0"/>
        <v>445.74</v>
      </c>
    </row>
    <row r="12" spans="1:10" ht="15">
      <c r="A12" s="6">
        <v>3</v>
      </c>
      <c r="B12" s="6">
        <v>22</v>
      </c>
      <c r="C12" s="6" t="s">
        <v>64</v>
      </c>
      <c r="D12" s="6">
        <v>1979</v>
      </c>
      <c r="E12" s="6" t="s">
        <v>65</v>
      </c>
      <c r="F12" s="17">
        <f>'Ďábelský guláš'!S31</f>
        <v>57.59</v>
      </c>
      <c r="G12" s="17">
        <f>Satanel!S31</f>
        <v>126.55</v>
      </c>
      <c r="H12" s="17">
        <f>Belzebub!O31</f>
        <v>118.13</v>
      </c>
      <c r="I12" s="17">
        <f>'Ďáblovo stádo'!Q31</f>
        <v>141.68</v>
      </c>
      <c r="J12" s="17">
        <f t="shared" si="0"/>
        <v>443.95</v>
      </c>
    </row>
    <row r="13" spans="1:10" ht="15">
      <c r="A13" s="6">
        <v>4</v>
      </c>
      <c r="B13" s="6">
        <v>21</v>
      </c>
      <c r="C13" s="6" t="s">
        <v>63</v>
      </c>
      <c r="D13" s="6">
        <v>1979</v>
      </c>
      <c r="E13" s="6" t="s">
        <v>51</v>
      </c>
      <c r="F13" s="17">
        <f>'Ďábelský guláš'!S30</f>
        <v>65.35</v>
      </c>
      <c r="G13" s="17">
        <f>Satanel!S30</f>
        <v>124.98</v>
      </c>
      <c r="H13" s="17">
        <f>Belzebub!O30</f>
        <v>120</v>
      </c>
      <c r="I13" s="17">
        <f>'Ďáblovo stádo'!Q30</f>
        <v>129.1</v>
      </c>
      <c r="J13" s="17">
        <f t="shared" si="0"/>
        <v>439.42999999999995</v>
      </c>
    </row>
    <row r="14" spans="1:10" ht="15">
      <c r="A14" s="6">
        <v>5</v>
      </c>
      <c r="B14" s="6">
        <v>1</v>
      </c>
      <c r="C14" s="6" t="s">
        <v>40</v>
      </c>
      <c r="D14" s="6">
        <v>1964</v>
      </c>
      <c r="E14" s="6" t="s">
        <v>41</v>
      </c>
      <c r="F14" s="17">
        <f>'Ďábelský guláš'!S10</f>
        <v>68.78</v>
      </c>
      <c r="G14" s="17">
        <f>Satanel!S10</f>
        <v>121.93</v>
      </c>
      <c r="H14" s="17">
        <f>Belzebub!O10</f>
        <v>119.69</v>
      </c>
      <c r="I14" s="17">
        <f>'Ďáblovo stádo'!Q10</f>
        <v>117.28999999999999</v>
      </c>
      <c r="J14" s="17">
        <f t="shared" si="0"/>
        <v>427.68999999999994</v>
      </c>
    </row>
    <row r="15" spans="1:10" ht="15">
      <c r="A15" s="24">
        <v>6</v>
      </c>
      <c r="B15" s="24">
        <v>26</v>
      </c>
      <c r="C15" s="24" t="s">
        <v>69</v>
      </c>
      <c r="D15" s="24"/>
      <c r="E15" s="24" t="s">
        <v>41</v>
      </c>
      <c r="F15" s="25">
        <f>'Ďábelský guláš'!S35</f>
        <v>80.03999999999999</v>
      </c>
      <c r="G15" s="25">
        <f>Satanel!S35</f>
        <v>114.71000000000001</v>
      </c>
      <c r="H15" s="25">
        <f>Belzebub!O35</f>
        <v>104.31</v>
      </c>
      <c r="I15" s="25">
        <f>'Ďáblovo stádo'!Q35</f>
        <v>114.47999999999999</v>
      </c>
      <c r="J15" s="25">
        <f t="shared" si="0"/>
        <v>413.53999999999996</v>
      </c>
    </row>
    <row r="16" spans="1:10" ht="15">
      <c r="A16" s="6">
        <v>7</v>
      </c>
      <c r="B16" s="6">
        <v>5</v>
      </c>
      <c r="C16" s="6" t="s">
        <v>46</v>
      </c>
      <c r="D16" s="6">
        <v>1958</v>
      </c>
      <c r="E16" s="6" t="s">
        <v>41</v>
      </c>
      <c r="F16" s="17">
        <f>'Ďábelský guláš'!S14</f>
        <v>50.07</v>
      </c>
      <c r="G16" s="17">
        <f>Satanel!S14</f>
        <v>128.74</v>
      </c>
      <c r="H16" s="17">
        <f>Belzebub!O14</f>
        <v>104.88</v>
      </c>
      <c r="I16" s="17">
        <f>'Ďáblovo stádo'!Q14</f>
        <v>125.9</v>
      </c>
      <c r="J16" s="17">
        <f t="shared" si="0"/>
        <v>409.59000000000003</v>
      </c>
    </row>
    <row r="17" spans="1:10" ht="15">
      <c r="A17" s="6">
        <v>8</v>
      </c>
      <c r="B17" s="6">
        <v>13</v>
      </c>
      <c r="C17" s="6" t="s">
        <v>55</v>
      </c>
      <c r="D17" s="6">
        <v>1988</v>
      </c>
      <c r="E17" s="6" t="s">
        <v>51</v>
      </c>
      <c r="F17" s="17">
        <f>'Ďábelský guláš'!S22</f>
        <v>68.31</v>
      </c>
      <c r="G17" s="17">
        <f>Satanel!S22</f>
        <v>109.33</v>
      </c>
      <c r="H17" s="17">
        <f>Belzebub!O22</f>
        <v>109.47</v>
      </c>
      <c r="I17" s="17">
        <f>'Ďáblovo stádo'!Q22</f>
        <v>117.28999999999999</v>
      </c>
      <c r="J17" s="17">
        <f t="shared" si="0"/>
        <v>404.4</v>
      </c>
    </row>
    <row r="18" spans="1:10" ht="15">
      <c r="A18" s="6">
        <v>9</v>
      </c>
      <c r="B18" s="6">
        <v>20</v>
      </c>
      <c r="C18" s="6" t="s">
        <v>62</v>
      </c>
      <c r="D18" s="6">
        <v>1990</v>
      </c>
      <c r="E18" s="6" t="s">
        <v>51</v>
      </c>
      <c r="F18" s="17">
        <f>'Ďábelský guláš'!S29</f>
        <v>56.89</v>
      </c>
      <c r="G18" s="17">
        <f>Satanel!S29</f>
        <v>99.13</v>
      </c>
      <c r="H18" s="17">
        <f>Belzebub!O29</f>
        <v>112.95</v>
      </c>
      <c r="I18" s="17">
        <f>'Ďáblovo stádo'!Q29</f>
        <v>129.31</v>
      </c>
      <c r="J18" s="17">
        <f t="shared" si="0"/>
        <v>398.28</v>
      </c>
    </row>
    <row r="19" spans="1:10" ht="15">
      <c r="A19" s="24">
        <v>10</v>
      </c>
      <c r="B19" s="24">
        <v>23</v>
      </c>
      <c r="C19" s="24" t="s">
        <v>66</v>
      </c>
      <c r="D19" s="24">
        <v>1979</v>
      </c>
      <c r="E19" s="24" t="s">
        <v>65</v>
      </c>
      <c r="F19" s="25">
        <f>'Ďábelský guláš'!S32</f>
        <v>67.89</v>
      </c>
      <c r="G19" s="25">
        <f>Satanel!S32</f>
        <v>107.94</v>
      </c>
      <c r="H19" s="25">
        <f>Belzebub!O32</f>
        <v>91.3</v>
      </c>
      <c r="I19" s="25">
        <f>'Ďáblovo stádo'!Q32</f>
        <v>117.32</v>
      </c>
      <c r="J19" s="25">
        <f t="shared" si="0"/>
        <v>384.45</v>
      </c>
    </row>
    <row r="20" spans="1:10" ht="15">
      <c r="A20" s="6">
        <v>11</v>
      </c>
      <c r="B20" s="6">
        <v>12</v>
      </c>
      <c r="C20" s="6" t="s">
        <v>54</v>
      </c>
      <c r="D20" s="6">
        <v>1964</v>
      </c>
      <c r="E20" s="6" t="s">
        <v>51</v>
      </c>
      <c r="F20" s="17">
        <f>'Ďábelský guláš'!S21</f>
        <v>69.43</v>
      </c>
      <c r="G20" s="17">
        <f>Satanel!S21</f>
        <v>97.78</v>
      </c>
      <c r="H20" s="17">
        <f>Belzebub!O21</f>
        <v>91.58</v>
      </c>
      <c r="I20" s="17">
        <f>'Ďáblovo stádo'!Q21</f>
        <v>120.25999999999999</v>
      </c>
      <c r="J20" s="17">
        <f t="shared" si="0"/>
        <v>379.05</v>
      </c>
    </row>
    <row r="21" spans="1:10" ht="15">
      <c r="A21" s="6">
        <v>12</v>
      </c>
      <c r="B21" s="6">
        <v>4</v>
      </c>
      <c r="C21" s="6" t="s">
        <v>45</v>
      </c>
      <c r="D21" s="6">
        <v>1961</v>
      </c>
      <c r="E21" s="6" t="s">
        <v>41</v>
      </c>
      <c r="F21" s="17">
        <f>'Ďábelský guláš'!S13</f>
        <v>66.56</v>
      </c>
      <c r="G21" s="17">
        <f>Satanel!S13</f>
        <v>84.44</v>
      </c>
      <c r="H21" s="17">
        <f>Belzebub!O13</f>
        <v>102</v>
      </c>
      <c r="I21" s="17">
        <f>'Ďáblovo stádo'!Q13</f>
        <v>114.33</v>
      </c>
      <c r="J21" s="17">
        <f t="shared" si="0"/>
        <v>367.33</v>
      </c>
    </row>
    <row r="22" spans="1:10" ht="15">
      <c r="A22" s="24">
        <v>13</v>
      </c>
      <c r="B22" s="24">
        <v>7</v>
      </c>
      <c r="C22" s="24" t="s">
        <v>48</v>
      </c>
      <c r="D22" s="24">
        <v>1961</v>
      </c>
      <c r="E22" s="24" t="s">
        <v>41</v>
      </c>
      <c r="F22" s="25">
        <f>'Ďábelský guláš'!S16</f>
        <v>59.28</v>
      </c>
      <c r="G22" s="25">
        <f>Satanel!S16</f>
        <v>105.38</v>
      </c>
      <c r="H22" s="25">
        <f>Belzebub!O16</f>
        <v>101.28</v>
      </c>
      <c r="I22" s="25">
        <f>'Ďáblovo stádo'!Q16</f>
        <v>97.93</v>
      </c>
      <c r="J22" s="25">
        <f t="shared" si="0"/>
        <v>363.87</v>
      </c>
    </row>
    <row r="23" spans="1:10" ht="15">
      <c r="A23" s="6">
        <v>14</v>
      </c>
      <c r="B23" s="6">
        <v>19</v>
      </c>
      <c r="C23" s="6" t="s">
        <v>61</v>
      </c>
      <c r="D23" s="6">
        <v>1958</v>
      </c>
      <c r="E23" s="6" t="s">
        <v>51</v>
      </c>
      <c r="F23" s="17">
        <f>'Ďábelský guláš'!S28</f>
        <v>49.58</v>
      </c>
      <c r="G23" s="17">
        <f>Satanel!S28</f>
        <v>99.87</v>
      </c>
      <c r="H23" s="17">
        <f>Belzebub!O28</f>
        <v>112.33</v>
      </c>
      <c r="I23" s="17">
        <f>'Ďáblovo stádo'!Q28</f>
        <v>95.7</v>
      </c>
      <c r="J23" s="17">
        <f t="shared" si="0"/>
        <v>357.47999999999996</v>
      </c>
    </row>
    <row r="24" spans="1:10" ht="15">
      <c r="A24" s="6">
        <v>15</v>
      </c>
      <c r="B24" s="6">
        <v>2</v>
      </c>
      <c r="C24" s="6" t="s">
        <v>42</v>
      </c>
      <c r="D24" s="6">
        <v>1993</v>
      </c>
      <c r="E24" s="6" t="s">
        <v>43</v>
      </c>
      <c r="F24" s="17">
        <f>'Ďábelský guláš'!S11</f>
        <v>59.239999999999995</v>
      </c>
      <c r="G24" s="17">
        <f>Satanel!S11</f>
        <v>96.45</v>
      </c>
      <c r="H24" s="17">
        <f>Belzebub!O11</f>
        <v>96.38</v>
      </c>
      <c r="I24" s="17">
        <f>'Ďáblovo stádo'!Q11</f>
        <v>103</v>
      </c>
      <c r="J24" s="17">
        <f t="shared" si="0"/>
        <v>355.07</v>
      </c>
    </row>
    <row r="25" spans="1:10" ht="15">
      <c r="A25" s="6">
        <v>16</v>
      </c>
      <c r="B25" s="6">
        <v>14</v>
      </c>
      <c r="C25" s="6" t="s">
        <v>56</v>
      </c>
      <c r="D25" s="6">
        <v>1954</v>
      </c>
      <c r="E25" s="6" t="s">
        <v>51</v>
      </c>
      <c r="F25" s="17">
        <f>'Ďábelský guláš'!S23</f>
        <v>64.45</v>
      </c>
      <c r="G25" s="17">
        <f>Satanel!S23</f>
        <v>100.08</v>
      </c>
      <c r="H25" s="17">
        <f>Belzebub!O23</f>
        <v>107.6</v>
      </c>
      <c r="I25" s="17">
        <f>'Ďáblovo stádo'!Q23</f>
        <v>79.02000000000001</v>
      </c>
      <c r="J25" s="17">
        <f t="shared" si="0"/>
        <v>351.15</v>
      </c>
    </row>
    <row r="26" spans="1:10" ht="15">
      <c r="A26" s="6">
        <v>17</v>
      </c>
      <c r="B26" s="6">
        <v>24</v>
      </c>
      <c r="C26" s="6" t="s">
        <v>67</v>
      </c>
      <c r="D26" s="6">
        <v>1965</v>
      </c>
      <c r="E26" s="6" t="s">
        <v>51</v>
      </c>
      <c r="F26" s="17">
        <f>'Ďábelský guláš'!S33</f>
        <v>42.67</v>
      </c>
      <c r="G26" s="17">
        <f>Satanel!S33</f>
        <v>89.5</v>
      </c>
      <c r="H26" s="17">
        <f>Belzebub!O33</f>
        <v>85.21000000000001</v>
      </c>
      <c r="I26" s="17">
        <f>'Ďáblovo stádo'!Q33</f>
        <v>107.35</v>
      </c>
      <c r="J26" s="17">
        <f t="shared" si="0"/>
        <v>324.73</v>
      </c>
    </row>
    <row r="27" spans="1:10" ht="15">
      <c r="A27" s="6">
        <v>18</v>
      </c>
      <c r="B27" s="6">
        <v>16</v>
      </c>
      <c r="C27" s="6" t="s">
        <v>58</v>
      </c>
      <c r="D27" s="6">
        <v>1988</v>
      </c>
      <c r="E27" s="6" t="s">
        <v>43</v>
      </c>
      <c r="F27" s="17">
        <f>'Ďábelský guláš'!S25</f>
        <v>50.94</v>
      </c>
      <c r="G27" s="17">
        <f>Satanel!S25</f>
        <v>83.28999999999999</v>
      </c>
      <c r="H27" s="17">
        <f>Belzebub!O25</f>
        <v>80.64</v>
      </c>
      <c r="I27" s="17">
        <f>'Ďáblovo stádo'!Q25</f>
        <v>100.37</v>
      </c>
      <c r="J27" s="17">
        <f t="shared" si="0"/>
        <v>315.24</v>
      </c>
    </row>
    <row r="28" spans="1:10" ht="15">
      <c r="A28" s="6">
        <v>19</v>
      </c>
      <c r="B28" s="6">
        <v>6</v>
      </c>
      <c r="C28" s="6" t="s">
        <v>47</v>
      </c>
      <c r="D28" s="6">
        <v>1963</v>
      </c>
      <c r="E28" s="6" t="s">
        <v>41</v>
      </c>
      <c r="F28" s="17">
        <f>'Ďábelský guláš'!S15</f>
        <v>62.5</v>
      </c>
      <c r="G28" s="17">
        <f>Satanel!S15</f>
        <v>37.64</v>
      </c>
      <c r="H28" s="17">
        <f>Belzebub!O15</f>
        <v>97.8</v>
      </c>
      <c r="I28" s="17">
        <f>'Ďáblovo stádo'!Q15</f>
        <v>98.25</v>
      </c>
      <c r="J28" s="17">
        <f t="shared" si="0"/>
        <v>296.19</v>
      </c>
    </row>
    <row r="29" spans="1:10" ht="15">
      <c r="A29" s="6">
        <v>20</v>
      </c>
      <c r="B29" s="6">
        <v>3</v>
      </c>
      <c r="C29" s="6" t="s">
        <v>44</v>
      </c>
      <c r="D29" s="6">
        <v>1973</v>
      </c>
      <c r="E29" s="6" t="s">
        <v>41</v>
      </c>
      <c r="F29" s="17">
        <f>'Ďábelský guláš'!S12</f>
        <v>60.15</v>
      </c>
      <c r="G29" s="17">
        <f>Satanel!S12</f>
        <v>75.32</v>
      </c>
      <c r="H29" s="17">
        <f>Belzebub!O12</f>
        <v>82.96000000000001</v>
      </c>
      <c r="I29" s="17">
        <f>'Ďáblovo stádo'!Q12</f>
        <v>66.36</v>
      </c>
      <c r="J29" s="17">
        <f t="shared" si="0"/>
        <v>284.79</v>
      </c>
    </row>
    <row r="30" spans="1:10" ht="15">
      <c r="A30" s="24">
        <v>21</v>
      </c>
      <c r="B30" s="24">
        <v>8</v>
      </c>
      <c r="C30" s="24" t="s">
        <v>49</v>
      </c>
      <c r="D30" s="24">
        <v>1973</v>
      </c>
      <c r="E30" s="24" t="s">
        <v>41</v>
      </c>
      <c r="F30" s="25">
        <f>'Ďábelský guláš'!S17</f>
        <v>50.1</v>
      </c>
      <c r="G30" s="25">
        <f>Satanel!S17</f>
        <v>69.76</v>
      </c>
      <c r="H30" s="25">
        <f>Belzebub!O17</f>
        <v>88.88</v>
      </c>
      <c r="I30" s="25">
        <f>'Ďáblovo stádo'!Q17</f>
        <v>67.65</v>
      </c>
      <c r="J30" s="25">
        <f t="shared" si="0"/>
        <v>276.39</v>
      </c>
    </row>
    <row r="31" spans="1:10" ht="15">
      <c r="A31" s="6">
        <v>22</v>
      </c>
      <c r="B31" s="6">
        <v>10</v>
      </c>
      <c r="C31" s="6" t="s">
        <v>52</v>
      </c>
      <c r="D31" s="6">
        <v>1991</v>
      </c>
      <c r="E31" s="6" t="s">
        <v>43</v>
      </c>
      <c r="F31" s="17">
        <f>'Ďábelský guláš'!S19</f>
        <v>47.09</v>
      </c>
      <c r="G31" s="17">
        <f>Satanel!S19</f>
        <v>70.44</v>
      </c>
      <c r="H31" s="17">
        <f>Belzebub!O19</f>
        <v>89.22</v>
      </c>
      <c r="I31" s="17">
        <f>'Ďáblovo stádo'!Q19</f>
        <v>63.7</v>
      </c>
      <c r="J31" s="17">
        <f t="shared" si="0"/>
        <v>270.45</v>
      </c>
    </row>
    <row r="32" spans="1:10" ht="15">
      <c r="A32" s="6">
        <v>23</v>
      </c>
      <c r="B32" s="6">
        <v>9</v>
      </c>
      <c r="C32" s="6" t="s">
        <v>50</v>
      </c>
      <c r="D32" s="6">
        <v>1963</v>
      </c>
      <c r="E32" s="6" t="s">
        <v>51</v>
      </c>
      <c r="F32" s="17">
        <f>'Ďábelský guláš'!S18</f>
        <v>62.29</v>
      </c>
      <c r="G32" s="17">
        <f>Satanel!S18</f>
        <v>74.33</v>
      </c>
      <c r="H32" s="17">
        <f>Belzebub!O18</f>
        <v>95.00999999999999</v>
      </c>
      <c r="I32" s="17">
        <f>'Ďáblovo stádo'!Q18</f>
        <v>0</v>
      </c>
      <c r="J32" s="17">
        <f t="shared" si="0"/>
        <v>231.63</v>
      </c>
    </row>
    <row r="33" spans="1:10" ht="15">
      <c r="A33" s="6">
        <v>24</v>
      </c>
      <c r="B33" s="6">
        <v>11</v>
      </c>
      <c r="C33" s="6" t="s">
        <v>53</v>
      </c>
      <c r="D33" s="6">
        <v>1982</v>
      </c>
      <c r="E33" s="6" t="s">
        <v>43</v>
      </c>
      <c r="F33" s="17">
        <f>'Ďábelský guláš'!S20</f>
        <v>38.41</v>
      </c>
      <c r="G33" s="17">
        <f>Satanel!S20</f>
        <v>55.25</v>
      </c>
      <c r="H33" s="17">
        <f>Belzebub!O20</f>
        <v>68.2</v>
      </c>
      <c r="I33" s="17">
        <f>'Ďáblovo stádo'!Q20</f>
        <v>28.230000000000004</v>
      </c>
      <c r="J33" s="17">
        <f t="shared" si="0"/>
        <v>190.09000000000003</v>
      </c>
    </row>
    <row r="34" spans="1:10" ht="15">
      <c r="A34" s="24">
        <v>25</v>
      </c>
      <c r="B34" s="24">
        <v>15</v>
      </c>
      <c r="C34" s="24" t="s">
        <v>57</v>
      </c>
      <c r="D34" s="24">
        <v>1954</v>
      </c>
      <c r="E34" s="24" t="s">
        <v>51</v>
      </c>
      <c r="F34" s="25">
        <f>'Ďábelský guláš'!S24</f>
        <v>31.4</v>
      </c>
      <c r="G34" s="25">
        <f>Satanel!S24</f>
        <v>46.94</v>
      </c>
      <c r="H34" s="25">
        <f>Belzebub!O24</f>
        <v>62.650000000000006</v>
      </c>
      <c r="I34" s="25">
        <f>'Ďáblovo stádo'!Q24</f>
        <v>39.47</v>
      </c>
      <c r="J34" s="25">
        <f t="shared" si="0"/>
        <v>180.46</v>
      </c>
    </row>
    <row r="35" spans="1:10" ht="15">
      <c r="A35" s="26">
        <v>26</v>
      </c>
      <c r="B35" s="26">
        <v>18</v>
      </c>
      <c r="C35" s="26" t="s">
        <v>60</v>
      </c>
      <c r="D35" s="26">
        <v>1978</v>
      </c>
      <c r="E35" s="26" t="s">
        <v>43</v>
      </c>
      <c r="F35" s="27">
        <f>'Ďábelský guláš'!S27</f>
        <v>22.75</v>
      </c>
      <c r="G35" s="27">
        <f>Satanel!S27</f>
        <v>87.52000000000001</v>
      </c>
      <c r="H35" s="27">
        <f>Belzebub!O27</f>
        <v>0</v>
      </c>
      <c r="I35" s="27">
        <f>'Ďáblovo stádo'!Q27</f>
        <v>0</v>
      </c>
      <c r="J35" s="27">
        <f t="shared" si="0"/>
        <v>110.27000000000001</v>
      </c>
    </row>
    <row r="36" spans="1:10" ht="15">
      <c r="A36" s="29"/>
      <c r="B36" s="29"/>
      <c r="C36" s="29"/>
      <c r="D36" s="29"/>
      <c r="E36" s="29"/>
      <c r="F36" s="30"/>
      <c r="G36" s="30"/>
      <c r="H36" s="30"/>
      <c r="I36" s="30"/>
      <c r="J36" s="30"/>
    </row>
    <row r="37" spans="1:10" ht="15">
      <c r="A37" s="18" t="s">
        <v>29</v>
      </c>
      <c r="B37" s="18"/>
      <c r="C37" s="18"/>
      <c r="D37" s="18"/>
      <c r="E37" s="18"/>
      <c r="F37" s="18"/>
      <c r="G37" s="18"/>
      <c r="H37" s="18"/>
      <c r="I37" s="18"/>
      <c r="J37" s="28"/>
    </row>
    <row r="38" spans="1:10" ht="15">
      <c r="A38" s="18"/>
      <c r="B38" s="18"/>
      <c r="C38" s="18"/>
      <c r="D38" s="18"/>
      <c r="E38" s="18"/>
      <c r="F38" s="18"/>
      <c r="G38" s="18"/>
      <c r="H38" s="18"/>
      <c r="I38" s="18"/>
      <c r="J38" s="28"/>
    </row>
    <row r="39" spans="1:10" ht="15">
      <c r="A39" s="18"/>
      <c r="B39" s="18"/>
      <c r="C39" s="18"/>
      <c r="D39" s="18"/>
      <c r="E39" s="18"/>
      <c r="F39" s="18"/>
      <c r="G39" s="18"/>
      <c r="H39" s="18"/>
      <c r="I39" s="18"/>
      <c r="J39" s="28"/>
    </row>
    <row r="40" spans="1:10" ht="15">
      <c r="A40" s="18" t="s">
        <v>30</v>
      </c>
      <c r="B40" s="18"/>
      <c r="C40" s="18"/>
      <c r="D40" s="18"/>
      <c r="E40" s="18"/>
      <c r="F40" s="18"/>
      <c r="G40" s="18"/>
      <c r="H40" s="18"/>
      <c r="I40" s="21"/>
      <c r="J40" s="28"/>
    </row>
    <row r="41" spans="1:10" ht="15">
      <c r="A41" s="18"/>
      <c r="B41" s="18" t="s">
        <v>34</v>
      </c>
      <c r="C41" s="18"/>
      <c r="D41" s="20"/>
      <c r="E41" s="20"/>
      <c r="F41" s="18"/>
      <c r="G41" s="18" t="s">
        <v>35</v>
      </c>
      <c r="H41" s="18"/>
      <c r="I41" s="21"/>
      <c r="J41" s="28"/>
    </row>
    <row r="42" spans="1:10" ht="15">
      <c r="A42" s="18"/>
      <c r="B42" s="18" t="s">
        <v>39</v>
      </c>
      <c r="C42" s="18"/>
      <c r="D42" s="18"/>
      <c r="E42" s="18"/>
      <c r="F42" s="18"/>
      <c r="G42" s="23" t="s">
        <v>72</v>
      </c>
      <c r="H42" s="18"/>
      <c r="I42" s="21"/>
      <c r="J42" s="28"/>
    </row>
    <row r="43" spans="1:10" ht="15">
      <c r="A43" s="18"/>
      <c r="B43" s="18" t="s">
        <v>71</v>
      </c>
      <c r="C43" s="18"/>
      <c r="D43" s="18"/>
      <c r="E43" s="18"/>
      <c r="F43" s="18"/>
      <c r="G43" s="18" t="s">
        <v>31</v>
      </c>
      <c r="H43" s="18"/>
      <c r="I43" s="21"/>
      <c r="J43" s="28"/>
    </row>
    <row r="44" spans="1:10" ht="15">
      <c r="A44" s="18"/>
      <c r="B44" s="18" t="s">
        <v>38</v>
      </c>
      <c r="C44" s="18"/>
      <c r="D44" s="18"/>
      <c r="E44" s="18"/>
      <c r="F44" s="18"/>
      <c r="G44" s="18"/>
      <c r="H44" s="18"/>
      <c r="I44" s="18"/>
      <c r="J44" s="28"/>
    </row>
    <row r="45" spans="1:9" ht="15">
      <c r="A45" s="18"/>
      <c r="B45" s="18"/>
      <c r="C45" s="18"/>
      <c r="D45" s="18"/>
      <c r="E45" s="18"/>
      <c r="F45" s="18"/>
      <c r="G45" s="18"/>
      <c r="H45" s="21"/>
      <c r="I45" s="22"/>
    </row>
    <row r="46" ht="15">
      <c r="J46" s="18"/>
    </row>
    <row r="47" spans="1:10" ht="15">
      <c r="A47" s="18" t="s">
        <v>36</v>
      </c>
      <c r="B47" s="18"/>
      <c r="C47" s="18"/>
      <c r="D47" s="18"/>
      <c r="E47" s="18"/>
      <c r="F47" s="18"/>
      <c r="G47" s="18"/>
      <c r="J47" s="18"/>
    </row>
    <row r="48" spans="1:10" ht="15">
      <c r="A48" s="18"/>
      <c r="B48" s="18"/>
      <c r="C48" s="19" t="s">
        <v>37</v>
      </c>
      <c r="D48" s="18"/>
      <c r="E48" s="18"/>
      <c r="F48" s="20" t="s">
        <v>5</v>
      </c>
      <c r="G48" s="18"/>
      <c r="J48" s="18"/>
    </row>
    <row r="49" spans="1:10" ht="15">
      <c r="A49" s="18"/>
      <c r="B49" s="18"/>
      <c r="C49" s="19" t="s">
        <v>32</v>
      </c>
      <c r="D49" s="18"/>
      <c r="E49" s="18"/>
      <c r="F49" s="18" t="s">
        <v>33</v>
      </c>
      <c r="G49" s="18"/>
      <c r="J49" s="22"/>
    </row>
    <row r="50" ht="15">
      <c r="J50" s="18"/>
    </row>
    <row r="51" ht="15">
      <c r="J51" s="18"/>
    </row>
    <row r="52" ht="15">
      <c r="J52" s="18"/>
    </row>
    <row r="53" ht="15">
      <c r="J53" s="18"/>
    </row>
    <row r="54" ht="15">
      <c r="J54" s="18"/>
    </row>
    <row r="55" spans="8:10" ht="15">
      <c r="H55" s="18"/>
      <c r="I55" s="21"/>
      <c r="J55" s="22"/>
    </row>
    <row r="56" spans="8:10" ht="15">
      <c r="H56" s="18"/>
      <c r="I56" s="21"/>
      <c r="J56" s="22"/>
    </row>
    <row r="57" spans="8:10" ht="15">
      <c r="H57" s="18"/>
      <c r="I57" s="21"/>
      <c r="J57" s="22"/>
    </row>
  </sheetData>
  <sheetProtection/>
  <mergeCells count="1">
    <mergeCell ref="G4:H4"/>
  </mergeCells>
  <printOptions/>
  <pageMargins left="0.1968503937007874" right="0.15748031496062992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5"/>
  <sheetViews>
    <sheetView zoomScalePageLayoutView="0" workbookViewId="0" topLeftCell="A19">
      <selection activeCell="U17" sqref="U17"/>
    </sheetView>
  </sheetViews>
  <sheetFormatPr defaultColWidth="9.140625" defaultRowHeight="15"/>
  <cols>
    <col min="2" max="2" width="23.57421875" style="0" customWidth="1"/>
    <col min="4" max="4" width="14.7109375" style="0" customWidth="1"/>
    <col min="5" max="16" width="4.7109375" style="0" customWidth="1"/>
  </cols>
  <sheetData>
    <row r="3" ht="15">
      <c r="A3" s="5" t="s">
        <v>18</v>
      </c>
    </row>
    <row r="9" spans="1:19" ht="15.75" thickBot="1">
      <c r="A9" s="6" t="s">
        <v>13</v>
      </c>
      <c r="B9" s="6" t="s">
        <v>14</v>
      </c>
      <c r="C9" s="6" t="s">
        <v>15</v>
      </c>
      <c r="D9" s="6" t="s">
        <v>16</v>
      </c>
      <c r="E9" s="33" t="s">
        <v>22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7" t="s">
        <v>23</v>
      </c>
      <c r="R9" s="7" t="s">
        <v>24</v>
      </c>
      <c r="S9" s="7" t="s">
        <v>25</v>
      </c>
    </row>
    <row r="10" spans="1:19" ht="15">
      <c r="A10" s="6">
        <f>Výsledovka!B14</f>
        <v>1</v>
      </c>
      <c r="B10" s="6" t="str">
        <f>Výsledovka!C14</f>
        <v>Müller Martin</v>
      </c>
      <c r="C10" s="6">
        <f>Výsledovka!D14</f>
        <v>1964</v>
      </c>
      <c r="D10" s="9" t="str">
        <f>Výsledovka!E14</f>
        <v>Hodkovice</v>
      </c>
      <c r="E10" s="11">
        <v>10</v>
      </c>
      <c r="F10" s="12">
        <v>10</v>
      </c>
      <c r="G10" s="12">
        <v>7</v>
      </c>
      <c r="H10" s="12">
        <v>7</v>
      </c>
      <c r="I10" s="12">
        <v>5</v>
      </c>
      <c r="J10" s="13">
        <v>5</v>
      </c>
      <c r="K10" s="11">
        <v>10</v>
      </c>
      <c r="L10" s="12">
        <v>10</v>
      </c>
      <c r="M10" s="12">
        <v>7</v>
      </c>
      <c r="N10" s="12">
        <v>7</v>
      </c>
      <c r="O10" s="12">
        <v>7</v>
      </c>
      <c r="P10" s="13">
        <v>5</v>
      </c>
      <c r="Q10" s="10">
        <f>SUM(E10:P10)</f>
        <v>90</v>
      </c>
      <c r="R10" s="17">
        <v>21.22</v>
      </c>
      <c r="S10" s="17">
        <f>IF(Q10-R10&lt;0,0,Q10-R10)</f>
        <v>68.78</v>
      </c>
    </row>
    <row r="11" spans="1:19" ht="15">
      <c r="A11" s="6">
        <f>Výsledovka!B24</f>
        <v>2</v>
      </c>
      <c r="B11" s="6" t="str">
        <f>Výsledovka!C24</f>
        <v>Novák Jan</v>
      </c>
      <c r="C11" s="6">
        <f>Výsledovka!D24</f>
        <v>1993</v>
      </c>
      <c r="D11" s="9" t="str">
        <f>Výsledovka!E24</f>
        <v>indiv.</v>
      </c>
      <c r="E11" s="14">
        <v>10</v>
      </c>
      <c r="F11" s="6">
        <v>10</v>
      </c>
      <c r="G11" s="6">
        <v>7</v>
      </c>
      <c r="H11" s="6">
        <v>7</v>
      </c>
      <c r="I11" s="6">
        <v>7</v>
      </c>
      <c r="J11" s="15">
        <v>0</v>
      </c>
      <c r="K11" s="14">
        <v>10</v>
      </c>
      <c r="L11" s="6">
        <v>10</v>
      </c>
      <c r="M11" s="6">
        <v>7</v>
      </c>
      <c r="N11" s="6">
        <v>7</v>
      </c>
      <c r="O11" s="6">
        <v>5</v>
      </c>
      <c r="P11" s="15">
        <v>0</v>
      </c>
      <c r="Q11" s="10">
        <f aca="true" t="shared" si="0" ref="Q11:Q44">SUM(E11:P11)</f>
        <v>80</v>
      </c>
      <c r="R11" s="17">
        <v>20.76</v>
      </c>
      <c r="S11" s="17">
        <f aca="true" t="shared" si="1" ref="S11:S44">IF(Q11-R11&lt;0,0,Q11-R11)</f>
        <v>59.239999999999995</v>
      </c>
    </row>
    <row r="12" spans="1:19" ht="15">
      <c r="A12" s="6">
        <f>Výsledovka!B29</f>
        <v>3</v>
      </c>
      <c r="B12" s="6" t="str">
        <f>Výsledovka!C29</f>
        <v>Pekláková Jaroslava</v>
      </c>
      <c r="C12" s="6">
        <f>Výsledovka!D29</f>
        <v>1973</v>
      </c>
      <c r="D12" s="9" t="str">
        <f>Výsledovka!E29</f>
        <v>Hodkovice</v>
      </c>
      <c r="E12" s="14">
        <v>10</v>
      </c>
      <c r="F12" s="6">
        <v>10</v>
      </c>
      <c r="G12" s="6">
        <v>7</v>
      </c>
      <c r="H12" s="6">
        <v>7</v>
      </c>
      <c r="I12" s="6">
        <v>5</v>
      </c>
      <c r="J12" s="15">
        <v>5</v>
      </c>
      <c r="K12" s="14">
        <v>10</v>
      </c>
      <c r="L12" s="6">
        <v>10</v>
      </c>
      <c r="M12" s="6">
        <v>7</v>
      </c>
      <c r="N12" s="6">
        <v>5</v>
      </c>
      <c r="O12" s="6">
        <v>5</v>
      </c>
      <c r="P12" s="15">
        <v>5</v>
      </c>
      <c r="Q12" s="10">
        <f t="shared" si="0"/>
        <v>86</v>
      </c>
      <c r="R12" s="17">
        <v>25.85</v>
      </c>
      <c r="S12" s="17">
        <f t="shared" si="1"/>
        <v>60.15</v>
      </c>
    </row>
    <row r="13" spans="1:19" ht="15">
      <c r="A13" s="6">
        <f>Výsledovka!B21</f>
        <v>4</v>
      </c>
      <c r="B13" s="6" t="str">
        <f>Výsledovka!C21</f>
        <v>Peklák Dalibor</v>
      </c>
      <c r="C13" s="6">
        <f>Výsledovka!D21</f>
        <v>1961</v>
      </c>
      <c r="D13" s="9" t="str">
        <f>Výsledovka!E21</f>
        <v>Hodkovice</v>
      </c>
      <c r="E13" s="14">
        <v>7</v>
      </c>
      <c r="F13" s="6">
        <v>7</v>
      </c>
      <c r="G13" s="6">
        <v>7</v>
      </c>
      <c r="H13" s="6">
        <v>7</v>
      </c>
      <c r="I13" s="6">
        <v>5</v>
      </c>
      <c r="J13" s="15">
        <v>0</v>
      </c>
      <c r="K13" s="14">
        <v>10</v>
      </c>
      <c r="L13" s="6">
        <v>10</v>
      </c>
      <c r="M13" s="6">
        <v>10</v>
      </c>
      <c r="N13" s="6">
        <v>7</v>
      </c>
      <c r="O13" s="6">
        <v>7</v>
      </c>
      <c r="P13" s="15">
        <v>7</v>
      </c>
      <c r="Q13" s="10">
        <f t="shared" si="0"/>
        <v>84</v>
      </c>
      <c r="R13" s="17">
        <v>17.44</v>
      </c>
      <c r="S13" s="17">
        <f t="shared" si="1"/>
        <v>66.56</v>
      </c>
    </row>
    <row r="14" spans="1:19" ht="15">
      <c r="A14" s="6">
        <f>Výsledovka!B16</f>
        <v>5</v>
      </c>
      <c r="B14" s="6" t="str">
        <f>Výsledovka!C16</f>
        <v>Votroubek Rostislav</v>
      </c>
      <c r="C14" s="6">
        <f>Výsledovka!D16</f>
        <v>1958</v>
      </c>
      <c r="D14" s="9" t="str">
        <f>Výsledovka!E16</f>
        <v>Hodkovice</v>
      </c>
      <c r="E14" s="14">
        <v>10</v>
      </c>
      <c r="F14" s="6">
        <v>10</v>
      </c>
      <c r="G14" s="6">
        <v>10</v>
      </c>
      <c r="H14" s="6">
        <v>7</v>
      </c>
      <c r="I14" s="6">
        <v>7</v>
      </c>
      <c r="J14" s="15">
        <v>5</v>
      </c>
      <c r="K14" s="14">
        <v>10</v>
      </c>
      <c r="L14" s="6">
        <v>7</v>
      </c>
      <c r="M14" s="6">
        <v>5</v>
      </c>
      <c r="N14" s="6">
        <v>0</v>
      </c>
      <c r="O14" s="6">
        <v>0</v>
      </c>
      <c r="P14" s="15">
        <v>0</v>
      </c>
      <c r="Q14" s="10">
        <f t="shared" si="0"/>
        <v>71</v>
      </c>
      <c r="R14" s="17">
        <v>20.93</v>
      </c>
      <c r="S14" s="17">
        <f t="shared" si="1"/>
        <v>50.07</v>
      </c>
    </row>
    <row r="15" spans="1:19" ht="15">
      <c r="A15" s="6">
        <f>Výsledovka!B28</f>
        <v>6</v>
      </c>
      <c r="B15" s="6" t="str">
        <f>Výsledovka!C28</f>
        <v>Votroubková Jana</v>
      </c>
      <c r="C15" s="6">
        <f>Výsledovka!D28</f>
        <v>1963</v>
      </c>
      <c r="D15" s="9" t="str">
        <f>Výsledovka!E28</f>
        <v>Hodkovice</v>
      </c>
      <c r="E15" s="14">
        <v>10</v>
      </c>
      <c r="F15" s="6">
        <v>7</v>
      </c>
      <c r="G15" s="6">
        <v>7</v>
      </c>
      <c r="H15" s="6">
        <v>7</v>
      </c>
      <c r="I15" s="6">
        <v>5</v>
      </c>
      <c r="J15" s="15">
        <v>5</v>
      </c>
      <c r="K15" s="14">
        <v>10</v>
      </c>
      <c r="L15" s="6">
        <v>7</v>
      </c>
      <c r="M15" s="6">
        <v>7</v>
      </c>
      <c r="N15" s="6">
        <v>7</v>
      </c>
      <c r="O15" s="6">
        <v>7</v>
      </c>
      <c r="P15" s="15">
        <v>7</v>
      </c>
      <c r="Q15" s="10">
        <f t="shared" si="0"/>
        <v>86</v>
      </c>
      <c r="R15" s="17">
        <v>23.5</v>
      </c>
      <c r="S15" s="17">
        <f t="shared" si="1"/>
        <v>62.5</v>
      </c>
    </row>
    <row r="16" spans="1:19" ht="15">
      <c r="A16" s="6">
        <f>Výsledovka!B22</f>
        <v>7</v>
      </c>
      <c r="B16" s="6" t="str">
        <f>Výsledovka!C22</f>
        <v>Peklák Dalibor, Re</v>
      </c>
      <c r="C16" s="6">
        <f>Výsledovka!D22</f>
        <v>1961</v>
      </c>
      <c r="D16" s="9" t="str">
        <f>Výsledovka!E22</f>
        <v>Hodkovice</v>
      </c>
      <c r="E16" s="14">
        <v>7</v>
      </c>
      <c r="F16" s="6">
        <v>7</v>
      </c>
      <c r="G16" s="6">
        <v>7</v>
      </c>
      <c r="H16" s="6">
        <v>7</v>
      </c>
      <c r="I16" s="6">
        <v>7</v>
      </c>
      <c r="J16" s="15">
        <v>5</v>
      </c>
      <c r="K16" s="14">
        <v>10</v>
      </c>
      <c r="L16" s="6">
        <v>10</v>
      </c>
      <c r="M16" s="6">
        <v>7</v>
      </c>
      <c r="N16" s="6">
        <v>7</v>
      </c>
      <c r="O16" s="6">
        <v>7</v>
      </c>
      <c r="P16" s="15">
        <v>0</v>
      </c>
      <c r="Q16" s="10">
        <f t="shared" si="0"/>
        <v>81</v>
      </c>
      <c r="R16" s="17">
        <v>21.72</v>
      </c>
      <c r="S16" s="17">
        <f t="shared" si="1"/>
        <v>59.28</v>
      </c>
    </row>
    <row r="17" spans="1:19" ht="15">
      <c r="A17" s="6">
        <f>Výsledovka!B30</f>
        <v>8</v>
      </c>
      <c r="B17" s="6" t="str">
        <f>Výsledovka!C30</f>
        <v>Pekláková Jaroslava, Re</v>
      </c>
      <c r="C17" s="6">
        <f>Výsledovka!D30</f>
        <v>1973</v>
      </c>
      <c r="D17" s="9" t="str">
        <f>Výsledovka!E30</f>
        <v>Hodkovice</v>
      </c>
      <c r="E17" s="14">
        <v>7</v>
      </c>
      <c r="F17" s="6">
        <v>7</v>
      </c>
      <c r="G17" s="6">
        <v>7</v>
      </c>
      <c r="H17" s="6">
        <v>7</v>
      </c>
      <c r="I17" s="6">
        <v>7</v>
      </c>
      <c r="J17" s="15">
        <v>7</v>
      </c>
      <c r="K17" s="14">
        <v>7</v>
      </c>
      <c r="L17" s="6">
        <v>7</v>
      </c>
      <c r="M17" s="6">
        <v>7</v>
      </c>
      <c r="N17" s="6">
        <v>7</v>
      </c>
      <c r="O17" s="6">
        <v>7</v>
      </c>
      <c r="P17" s="15">
        <v>7</v>
      </c>
      <c r="Q17" s="10">
        <f t="shared" si="0"/>
        <v>84</v>
      </c>
      <c r="R17" s="17">
        <v>33.9</v>
      </c>
      <c r="S17" s="17">
        <f t="shared" si="1"/>
        <v>50.1</v>
      </c>
    </row>
    <row r="18" spans="1:19" ht="15">
      <c r="A18" s="6">
        <f>Výsledovka!B32</f>
        <v>9</v>
      </c>
      <c r="B18" s="6" t="str">
        <f>Výsledovka!C32</f>
        <v>Lanc Milan</v>
      </c>
      <c r="C18" s="6">
        <f>Výsledovka!D32</f>
        <v>1963</v>
      </c>
      <c r="D18" s="9" t="str">
        <f>Výsledovka!E32</f>
        <v>Liberec</v>
      </c>
      <c r="E18" s="14">
        <v>10</v>
      </c>
      <c r="F18" s="6">
        <v>7</v>
      </c>
      <c r="G18" s="6">
        <v>7</v>
      </c>
      <c r="H18" s="6">
        <v>5</v>
      </c>
      <c r="I18" s="6">
        <v>5</v>
      </c>
      <c r="J18" s="15">
        <v>0</v>
      </c>
      <c r="K18" s="14">
        <v>10</v>
      </c>
      <c r="L18" s="6">
        <v>10</v>
      </c>
      <c r="M18" s="6">
        <v>10</v>
      </c>
      <c r="N18" s="6">
        <v>7</v>
      </c>
      <c r="O18" s="6">
        <v>7</v>
      </c>
      <c r="P18" s="15">
        <v>7</v>
      </c>
      <c r="Q18" s="10">
        <f t="shared" si="0"/>
        <v>85</v>
      </c>
      <c r="R18" s="17">
        <v>22.71</v>
      </c>
      <c r="S18" s="17">
        <f t="shared" si="1"/>
        <v>62.29</v>
      </c>
    </row>
    <row r="19" spans="1:19" ht="15">
      <c r="A19" s="6">
        <f>Výsledovka!B31</f>
        <v>10</v>
      </c>
      <c r="B19" s="6" t="str">
        <f>Výsledovka!C31</f>
        <v>Lank Lukáš</v>
      </c>
      <c r="C19" s="6">
        <f>Výsledovka!D31</f>
        <v>1991</v>
      </c>
      <c r="D19" s="9" t="str">
        <f>Výsledovka!E31</f>
        <v>indiv.</v>
      </c>
      <c r="E19" s="14">
        <v>10</v>
      </c>
      <c r="F19" s="6">
        <v>7</v>
      </c>
      <c r="G19" s="6">
        <v>7</v>
      </c>
      <c r="H19" s="6">
        <v>7</v>
      </c>
      <c r="I19" s="6">
        <v>5</v>
      </c>
      <c r="J19" s="15">
        <v>0</v>
      </c>
      <c r="K19" s="14">
        <v>10</v>
      </c>
      <c r="L19" s="6">
        <v>10</v>
      </c>
      <c r="M19" s="6">
        <v>10</v>
      </c>
      <c r="N19" s="6">
        <v>7</v>
      </c>
      <c r="O19" s="6">
        <v>0</v>
      </c>
      <c r="P19" s="15">
        <v>0</v>
      </c>
      <c r="Q19" s="10">
        <f t="shared" si="0"/>
        <v>73</v>
      </c>
      <c r="R19" s="17">
        <v>25.91</v>
      </c>
      <c r="S19" s="17">
        <f t="shared" si="1"/>
        <v>47.09</v>
      </c>
    </row>
    <row r="20" spans="1:19" ht="15">
      <c r="A20" s="6">
        <f>Výsledovka!B33</f>
        <v>11</v>
      </c>
      <c r="B20" s="6" t="str">
        <f>Výsledovka!C33</f>
        <v>Vršovská Veronika</v>
      </c>
      <c r="C20" s="6">
        <f>Výsledovka!D33</f>
        <v>1982</v>
      </c>
      <c r="D20" s="9" t="str">
        <f>Výsledovka!E33</f>
        <v>indiv.</v>
      </c>
      <c r="E20" s="14">
        <v>10</v>
      </c>
      <c r="F20" s="6">
        <v>10</v>
      </c>
      <c r="G20" s="6">
        <v>7</v>
      </c>
      <c r="H20" s="6">
        <v>7</v>
      </c>
      <c r="I20" s="6">
        <v>0</v>
      </c>
      <c r="J20" s="15">
        <v>0</v>
      </c>
      <c r="K20" s="14">
        <v>7</v>
      </c>
      <c r="L20" s="6">
        <v>7</v>
      </c>
      <c r="M20" s="6">
        <v>7</v>
      </c>
      <c r="N20" s="6">
        <v>7</v>
      </c>
      <c r="O20" s="6">
        <v>5</v>
      </c>
      <c r="P20" s="15">
        <v>0</v>
      </c>
      <c r="Q20" s="10">
        <f t="shared" si="0"/>
        <v>67</v>
      </c>
      <c r="R20" s="17">
        <v>28.59</v>
      </c>
      <c r="S20" s="17">
        <f t="shared" si="1"/>
        <v>38.41</v>
      </c>
    </row>
    <row r="21" spans="1:19" ht="15">
      <c r="A21" s="6">
        <f>Výsledovka!B20</f>
        <v>12</v>
      </c>
      <c r="B21" s="6" t="str">
        <f>Výsledovka!C20</f>
        <v>Vnouček Miloš</v>
      </c>
      <c r="C21" s="6">
        <f>Výsledovka!D20</f>
        <v>1964</v>
      </c>
      <c r="D21" s="9" t="str">
        <f>Výsledovka!E20</f>
        <v>Liberec</v>
      </c>
      <c r="E21" s="14">
        <v>10</v>
      </c>
      <c r="F21" s="6">
        <v>7</v>
      </c>
      <c r="G21" s="6">
        <v>7</v>
      </c>
      <c r="H21" s="6">
        <v>7</v>
      </c>
      <c r="I21" s="6">
        <v>7</v>
      </c>
      <c r="J21" s="15">
        <v>7</v>
      </c>
      <c r="K21" s="14">
        <v>10</v>
      </c>
      <c r="L21" s="6">
        <v>10</v>
      </c>
      <c r="M21" s="6">
        <v>7</v>
      </c>
      <c r="N21" s="6">
        <v>7</v>
      </c>
      <c r="O21" s="6">
        <v>7</v>
      </c>
      <c r="P21" s="15">
        <v>5</v>
      </c>
      <c r="Q21" s="10">
        <f t="shared" si="0"/>
        <v>91</v>
      </c>
      <c r="R21" s="17">
        <v>21.57</v>
      </c>
      <c r="S21" s="17">
        <f t="shared" si="1"/>
        <v>69.43</v>
      </c>
    </row>
    <row r="22" spans="1:19" ht="15">
      <c r="A22" s="6">
        <f>Výsledovka!B17</f>
        <v>13</v>
      </c>
      <c r="B22" s="6" t="str">
        <f>Výsledovka!C17</f>
        <v>Vnouček Tomáš</v>
      </c>
      <c r="C22" s="6">
        <f>Výsledovka!D17</f>
        <v>1988</v>
      </c>
      <c r="D22" s="9" t="str">
        <f>Výsledovka!E17</f>
        <v>Liberec</v>
      </c>
      <c r="E22" s="14">
        <v>10</v>
      </c>
      <c r="F22" s="6">
        <v>10</v>
      </c>
      <c r="G22" s="6">
        <v>10</v>
      </c>
      <c r="H22" s="6">
        <v>7</v>
      </c>
      <c r="I22" s="6">
        <v>5</v>
      </c>
      <c r="J22" s="15">
        <v>0</v>
      </c>
      <c r="K22" s="14">
        <v>10</v>
      </c>
      <c r="L22" s="6">
        <v>7</v>
      </c>
      <c r="M22" s="6">
        <v>7</v>
      </c>
      <c r="N22" s="6">
        <v>7</v>
      </c>
      <c r="O22" s="6">
        <v>7</v>
      </c>
      <c r="P22" s="15">
        <v>5</v>
      </c>
      <c r="Q22" s="10">
        <f t="shared" si="0"/>
        <v>85</v>
      </c>
      <c r="R22" s="17">
        <v>16.69</v>
      </c>
      <c r="S22" s="17">
        <f t="shared" si="1"/>
        <v>68.31</v>
      </c>
    </row>
    <row r="23" spans="1:19" ht="15">
      <c r="A23" s="6">
        <f>Výsledovka!B25</f>
        <v>14</v>
      </c>
      <c r="B23" s="6" t="str">
        <f>Výsledovka!C25</f>
        <v>Velc Jindřich</v>
      </c>
      <c r="C23" s="6">
        <f>Výsledovka!D25</f>
        <v>1954</v>
      </c>
      <c r="D23" s="9" t="str">
        <f>Výsledovka!E25</f>
        <v>Liberec</v>
      </c>
      <c r="E23" s="14">
        <v>7</v>
      </c>
      <c r="F23" s="6">
        <v>7</v>
      </c>
      <c r="G23" s="6">
        <v>7</v>
      </c>
      <c r="H23" s="6">
        <v>7</v>
      </c>
      <c r="I23" s="6">
        <v>7</v>
      </c>
      <c r="J23" s="15">
        <v>5</v>
      </c>
      <c r="K23" s="14">
        <v>10</v>
      </c>
      <c r="L23" s="6">
        <v>10</v>
      </c>
      <c r="M23" s="6">
        <v>7</v>
      </c>
      <c r="N23" s="6">
        <v>7</v>
      </c>
      <c r="O23" s="6">
        <v>7</v>
      </c>
      <c r="P23" s="15">
        <v>7</v>
      </c>
      <c r="Q23" s="10">
        <f t="shared" si="0"/>
        <v>88</v>
      </c>
      <c r="R23" s="17">
        <v>23.55</v>
      </c>
      <c r="S23" s="17">
        <f t="shared" si="1"/>
        <v>64.45</v>
      </c>
    </row>
    <row r="24" spans="1:19" ht="15">
      <c r="A24" s="6">
        <f>Výsledovka!B34</f>
        <v>15</v>
      </c>
      <c r="B24" s="6" t="str">
        <f>Výsledovka!C34</f>
        <v>Velc Jindřich, Re</v>
      </c>
      <c r="C24" s="6">
        <f>Výsledovka!D34</f>
        <v>1954</v>
      </c>
      <c r="D24" s="9" t="s">
        <v>41</v>
      </c>
      <c r="E24" s="14">
        <v>10</v>
      </c>
      <c r="F24" s="6">
        <v>7</v>
      </c>
      <c r="G24" s="6">
        <v>7</v>
      </c>
      <c r="H24" s="6">
        <v>7</v>
      </c>
      <c r="I24" s="6">
        <v>7</v>
      </c>
      <c r="J24" s="15">
        <v>5</v>
      </c>
      <c r="K24" s="14">
        <v>7</v>
      </c>
      <c r="L24" s="6">
        <v>5</v>
      </c>
      <c r="M24" s="6">
        <v>5</v>
      </c>
      <c r="N24" s="6">
        <v>0</v>
      </c>
      <c r="O24" s="6">
        <v>0</v>
      </c>
      <c r="P24" s="15">
        <v>0</v>
      </c>
      <c r="Q24" s="10">
        <f t="shared" si="0"/>
        <v>60</v>
      </c>
      <c r="R24" s="17">
        <v>28.6</v>
      </c>
      <c r="S24" s="17">
        <f t="shared" si="1"/>
        <v>31.4</v>
      </c>
    </row>
    <row r="25" spans="1:19" ht="15">
      <c r="A25" s="6">
        <f>Výsledovka!B27</f>
        <v>16</v>
      </c>
      <c r="B25" s="6" t="str">
        <f>Výsledovka!C27</f>
        <v>Bína Václav</v>
      </c>
      <c r="C25" s="6">
        <f>Výsledovka!D27</f>
        <v>1988</v>
      </c>
      <c r="D25" s="9" t="str">
        <f>Výsledovka!E27</f>
        <v>indiv.</v>
      </c>
      <c r="E25" s="14">
        <v>10</v>
      </c>
      <c r="F25" s="6">
        <v>7</v>
      </c>
      <c r="G25" s="6">
        <v>7</v>
      </c>
      <c r="H25" s="6">
        <v>7</v>
      </c>
      <c r="I25" s="6">
        <v>5</v>
      </c>
      <c r="J25" s="15">
        <v>0</v>
      </c>
      <c r="K25" s="14">
        <v>7</v>
      </c>
      <c r="L25" s="6">
        <v>7</v>
      </c>
      <c r="M25" s="6">
        <v>7</v>
      </c>
      <c r="N25" s="6">
        <v>7</v>
      </c>
      <c r="O25" s="6">
        <v>5</v>
      </c>
      <c r="P25" s="15">
        <v>0</v>
      </c>
      <c r="Q25" s="10">
        <f t="shared" si="0"/>
        <v>69</v>
      </c>
      <c r="R25" s="17">
        <v>18.06</v>
      </c>
      <c r="S25" s="17">
        <f t="shared" si="1"/>
        <v>50.94</v>
      </c>
    </row>
    <row r="26" spans="1:19" ht="15">
      <c r="A26" s="6">
        <f>Výsledovka!B10</f>
        <v>17</v>
      </c>
      <c r="B26" s="6" t="str">
        <f>Výsledovka!C10</f>
        <v>Sýkora Kamil</v>
      </c>
      <c r="C26" s="6">
        <f>Výsledovka!D10</f>
        <v>1978</v>
      </c>
      <c r="D26" s="9" t="str">
        <f>Výsledovka!E10</f>
        <v>indiv.</v>
      </c>
      <c r="E26" s="14">
        <v>10</v>
      </c>
      <c r="F26" s="6">
        <v>10</v>
      </c>
      <c r="G26" s="6">
        <v>7</v>
      </c>
      <c r="H26" s="6">
        <v>7</v>
      </c>
      <c r="I26" s="6">
        <v>7</v>
      </c>
      <c r="J26" s="15">
        <v>5</v>
      </c>
      <c r="K26" s="14">
        <v>7</v>
      </c>
      <c r="L26" s="6">
        <v>7</v>
      </c>
      <c r="M26" s="6">
        <v>7</v>
      </c>
      <c r="N26" s="6">
        <v>7</v>
      </c>
      <c r="O26" s="6">
        <v>7</v>
      </c>
      <c r="P26" s="15">
        <v>7</v>
      </c>
      <c r="Q26" s="10">
        <f t="shared" si="0"/>
        <v>88</v>
      </c>
      <c r="R26" s="17">
        <v>18.71</v>
      </c>
      <c r="S26" s="17">
        <f t="shared" si="1"/>
        <v>69.28999999999999</v>
      </c>
    </row>
    <row r="27" spans="1:19" ht="15">
      <c r="A27" s="6">
        <f>Výsledovka!B35</f>
        <v>18</v>
      </c>
      <c r="B27" s="6" t="str">
        <f>Výsledovka!C35</f>
        <v>Sýkora Kamil, Re</v>
      </c>
      <c r="C27" s="6">
        <f>Výsledovka!D35</f>
        <v>1978</v>
      </c>
      <c r="D27" s="9" t="s">
        <v>41</v>
      </c>
      <c r="E27" s="14">
        <v>10</v>
      </c>
      <c r="F27" s="6">
        <v>10</v>
      </c>
      <c r="G27" s="6">
        <v>7</v>
      </c>
      <c r="H27" s="6">
        <v>5</v>
      </c>
      <c r="I27" s="6">
        <v>5</v>
      </c>
      <c r="J27" s="15">
        <v>5</v>
      </c>
      <c r="K27" s="14">
        <v>10</v>
      </c>
      <c r="L27" s="6">
        <v>10</v>
      </c>
      <c r="M27" s="6">
        <v>5</v>
      </c>
      <c r="N27" s="6">
        <v>5</v>
      </c>
      <c r="O27" s="6">
        <v>5</v>
      </c>
      <c r="P27" s="15">
        <v>0</v>
      </c>
      <c r="Q27" s="10">
        <f t="shared" si="0"/>
        <v>77</v>
      </c>
      <c r="R27" s="17">
        <v>54.25</v>
      </c>
      <c r="S27" s="17">
        <f t="shared" si="1"/>
        <v>22.75</v>
      </c>
    </row>
    <row r="28" spans="1:19" ht="15">
      <c r="A28" s="6">
        <f>Výsledovka!B23</f>
        <v>19</v>
      </c>
      <c r="B28" s="6" t="str">
        <f>Výsledovka!C23</f>
        <v>Hanzlík Miroslav, Ing.</v>
      </c>
      <c r="C28" s="6">
        <f>Výsledovka!D23</f>
        <v>1958</v>
      </c>
      <c r="D28" s="9" t="str">
        <f>Výsledovka!E23</f>
        <v>Liberec</v>
      </c>
      <c r="E28" s="14">
        <v>10</v>
      </c>
      <c r="F28" s="6">
        <v>10</v>
      </c>
      <c r="G28" s="6">
        <v>10</v>
      </c>
      <c r="H28" s="6">
        <v>7</v>
      </c>
      <c r="I28" s="6">
        <v>7</v>
      </c>
      <c r="J28" s="15">
        <v>0</v>
      </c>
      <c r="K28" s="14">
        <v>10</v>
      </c>
      <c r="L28" s="6">
        <v>7</v>
      </c>
      <c r="M28" s="6">
        <v>7</v>
      </c>
      <c r="N28" s="6">
        <v>7</v>
      </c>
      <c r="O28" s="6">
        <v>5</v>
      </c>
      <c r="P28" s="15">
        <v>0</v>
      </c>
      <c r="Q28" s="10">
        <f t="shared" si="0"/>
        <v>80</v>
      </c>
      <c r="R28" s="17">
        <v>30.42</v>
      </c>
      <c r="S28" s="17">
        <f t="shared" si="1"/>
        <v>49.58</v>
      </c>
    </row>
    <row r="29" spans="1:19" ht="15">
      <c r="A29" s="6">
        <f>Výsledovka!B18</f>
        <v>20</v>
      </c>
      <c r="B29" s="6" t="str">
        <f>Výsledovka!C18</f>
        <v>Hanzlík Miroslav ml.</v>
      </c>
      <c r="C29" s="6">
        <f>Výsledovka!D18</f>
        <v>1990</v>
      </c>
      <c r="D29" s="9" t="str">
        <f>Výsledovka!E18</f>
        <v>Liberec</v>
      </c>
      <c r="E29" s="14">
        <v>10</v>
      </c>
      <c r="F29" s="6">
        <v>10</v>
      </c>
      <c r="G29" s="6">
        <v>7</v>
      </c>
      <c r="H29" s="6">
        <v>7</v>
      </c>
      <c r="I29" s="6">
        <v>7</v>
      </c>
      <c r="J29" s="15">
        <v>5</v>
      </c>
      <c r="K29" s="14">
        <v>10</v>
      </c>
      <c r="L29" s="6">
        <v>10</v>
      </c>
      <c r="M29" s="6">
        <v>7</v>
      </c>
      <c r="N29" s="6">
        <v>7</v>
      </c>
      <c r="O29" s="6">
        <v>0</v>
      </c>
      <c r="P29" s="15">
        <v>0</v>
      </c>
      <c r="Q29" s="10">
        <f t="shared" si="0"/>
        <v>80</v>
      </c>
      <c r="R29" s="17">
        <v>23.11</v>
      </c>
      <c r="S29" s="17">
        <f t="shared" si="1"/>
        <v>56.89</v>
      </c>
    </row>
    <row r="30" spans="1:19" ht="15">
      <c r="A30" s="6">
        <f>Výsledovka!B13</f>
        <v>21</v>
      </c>
      <c r="B30" s="6" t="str">
        <f>Výsledovka!C13</f>
        <v>Pulíček Leoš</v>
      </c>
      <c r="C30" s="6">
        <f>Výsledovka!D13</f>
        <v>1979</v>
      </c>
      <c r="D30" s="9" t="str">
        <f>Výsledovka!E13</f>
        <v>Liberec</v>
      </c>
      <c r="E30" s="14">
        <v>10</v>
      </c>
      <c r="F30" s="6">
        <v>7</v>
      </c>
      <c r="G30" s="6">
        <v>7</v>
      </c>
      <c r="H30" s="6">
        <v>7</v>
      </c>
      <c r="I30" s="6">
        <v>5</v>
      </c>
      <c r="J30" s="15">
        <v>5</v>
      </c>
      <c r="K30" s="14">
        <v>7</v>
      </c>
      <c r="L30" s="6">
        <v>7</v>
      </c>
      <c r="M30" s="6">
        <v>7</v>
      </c>
      <c r="N30" s="6">
        <v>7</v>
      </c>
      <c r="O30" s="6">
        <v>5</v>
      </c>
      <c r="P30" s="15">
        <v>5</v>
      </c>
      <c r="Q30" s="10">
        <f t="shared" si="0"/>
        <v>79</v>
      </c>
      <c r="R30" s="17">
        <v>13.65</v>
      </c>
      <c r="S30" s="17">
        <f t="shared" si="1"/>
        <v>65.35</v>
      </c>
    </row>
    <row r="31" spans="1:19" ht="15">
      <c r="A31" s="6">
        <f>Výsledovka!B12</f>
        <v>22</v>
      </c>
      <c r="B31" s="6" t="str">
        <f>Výsledovka!C12</f>
        <v>Novotný Petr</v>
      </c>
      <c r="C31" s="6">
        <f>Výsledovka!D12</f>
        <v>1979</v>
      </c>
      <c r="D31" s="9" t="str">
        <f>Výsledovka!E12</f>
        <v>Jenišovice</v>
      </c>
      <c r="E31" s="14">
        <v>7</v>
      </c>
      <c r="F31" s="6">
        <v>7</v>
      </c>
      <c r="G31" s="6">
        <v>7</v>
      </c>
      <c r="H31" s="6">
        <v>7</v>
      </c>
      <c r="I31" s="6">
        <v>7</v>
      </c>
      <c r="J31" s="15">
        <v>0</v>
      </c>
      <c r="K31" s="14">
        <v>7</v>
      </c>
      <c r="L31" s="6">
        <v>7</v>
      </c>
      <c r="M31" s="6">
        <v>7</v>
      </c>
      <c r="N31" s="6">
        <v>7</v>
      </c>
      <c r="O31" s="6">
        <v>7</v>
      </c>
      <c r="P31" s="15">
        <v>5</v>
      </c>
      <c r="Q31" s="10">
        <f t="shared" si="0"/>
        <v>75</v>
      </c>
      <c r="R31" s="17">
        <v>17.41</v>
      </c>
      <c r="S31" s="17">
        <f t="shared" si="1"/>
        <v>57.59</v>
      </c>
    </row>
    <row r="32" spans="1:19" ht="15">
      <c r="A32" s="6">
        <f>Výsledovka!B19</f>
        <v>23</v>
      </c>
      <c r="B32" s="6" t="str">
        <f>Výsledovka!C19</f>
        <v>Novotný Petr, Re</v>
      </c>
      <c r="C32" s="6">
        <f>Výsledovka!D19</f>
        <v>1979</v>
      </c>
      <c r="D32" s="9" t="str">
        <f>Výsledovka!E19</f>
        <v>Jenišovice</v>
      </c>
      <c r="E32" s="14">
        <v>10</v>
      </c>
      <c r="F32" s="6">
        <v>7</v>
      </c>
      <c r="G32" s="6">
        <v>7</v>
      </c>
      <c r="H32" s="6">
        <v>7</v>
      </c>
      <c r="I32" s="6">
        <v>7</v>
      </c>
      <c r="J32" s="15">
        <v>7</v>
      </c>
      <c r="K32" s="14">
        <v>10</v>
      </c>
      <c r="L32" s="6">
        <v>10</v>
      </c>
      <c r="M32" s="6">
        <v>7</v>
      </c>
      <c r="N32" s="6">
        <v>7</v>
      </c>
      <c r="O32" s="6">
        <v>7</v>
      </c>
      <c r="P32" s="15">
        <v>5</v>
      </c>
      <c r="Q32" s="10">
        <f t="shared" si="0"/>
        <v>91</v>
      </c>
      <c r="R32" s="17">
        <v>23.11</v>
      </c>
      <c r="S32" s="17">
        <f t="shared" si="1"/>
        <v>67.89</v>
      </c>
    </row>
    <row r="33" spans="1:19" ht="15">
      <c r="A33" s="6">
        <f>Výsledovka!B26</f>
        <v>24</v>
      </c>
      <c r="B33" s="6" t="str">
        <f>Výsledovka!C26</f>
        <v>Benáček Martin</v>
      </c>
      <c r="C33" s="6">
        <f>Výsledovka!D26</f>
        <v>1965</v>
      </c>
      <c r="D33" s="9" t="str">
        <f>Výsledovka!E26</f>
        <v>Liberec</v>
      </c>
      <c r="E33" s="14">
        <v>7</v>
      </c>
      <c r="F33" s="6">
        <v>7</v>
      </c>
      <c r="G33" s="6">
        <v>7</v>
      </c>
      <c r="H33" s="6">
        <v>5</v>
      </c>
      <c r="I33" s="6">
        <v>5</v>
      </c>
      <c r="J33" s="15">
        <v>0</v>
      </c>
      <c r="K33" s="14">
        <v>7</v>
      </c>
      <c r="L33" s="6">
        <v>7</v>
      </c>
      <c r="M33" s="6">
        <v>7</v>
      </c>
      <c r="N33" s="6">
        <v>7</v>
      </c>
      <c r="O33" s="6">
        <v>5</v>
      </c>
      <c r="P33" s="15">
        <v>0</v>
      </c>
      <c r="Q33" s="10">
        <f t="shared" si="0"/>
        <v>64</v>
      </c>
      <c r="R33" s="17">
        <v>21.33</v>
      </c>
      <c r="S33" s="17">
        <f t="shared" si="1"/>
        <v>42.67</v>
      </c>
    </row>
    <row r="34" spans="1:19" ht="15">
      <c r="A34" s="6">
        <f>Výsledovka!B11</f>
        <v>25</v>
      </c>
      <c r="B34" s="6" t="str">
        <f>Výsledovka!C11</f>
        <v>Setnička Tomáš</v>
      </c>
      <c r="C34" s="6">
        <f>Výsledovka!D11</f>
        <v>0</v>
      </c>
      <c r="D34" s="9" t="str">
        <f>Výsledovka!E11</f>
        <v>Hodkovice</v>
      </c>
      <c r="E34" s="14">
        <v>10</v>
      </c>
      <c r="F34" s="6">
        <v>10</v>
      </c>
      <c r="G34" s="6">
        <v>7</v>
      </c>
      <c r="H34" s="6">
        <v>7</v>
      </c>
      <c r="I34" s="6">
        <v>7</v>
      </c>
      <c r="J34" s="15">
        <v>10</v>
      </c>
      <c r="K34" s="14">
        <v>10</v>
      </c>
      <c r="L34" s="6">
        <v>10</v>
      </c>
      <c r="M34" s="6">
        <v>7</v>
      </c>
      <c r="N34" s="6">
        <v>7</v>
      </c>
      <c r="O34" s="6">
        <v>7</v>
      </c>
      <c r="P34" s="15">
        <v>0</v>
      </c>
      <c r="Q34" s="10">
        <f t="shared" si="0"/>
        <v>92</v>
      </c>
      <c r="R34" s="17">
        <v>20.04</v>
      </c>
      <c r="S34" s="17">
        <f t="shared" si="1"/>
        <v>71.96000000000001</v>
      </c>
    </row>
    <row r="35" spans="1:19" ht="15">
      <c r="A35" s="34">
        <f>Výsledovka!B15</f>
        <v>26</v>
      </c>
      <c r="B35" s="34" t="str">
        <f>Výsledovka!C15</f>
        <v>Setnička Tomáš Re</v>
      </c>
      <c r="C35" s="34">
        <f>Výsledovka!D15</f>
        <v>0</v>
      </c>
      <c r="D35" s="35" t="str">
        <f>Výsledovka!E15</f>
        <v>Hodkovice</v>
      </c>
      <c r="E35" s="36">
        <v>10</v>
      </c>
      <c r="F35" s="34">
        <v>10</v>
      </c>
      <c r="G35" s="34">
        <v>10</v>
      </c>
      <c r="H35" s="34">
        <v>10</v>
      </c>
      <c r="I35" s="34">
        <v>10</v>
      </c>
      <c r="J35" s="37">
        <v>7</v>
      </c>
      <c r="K35" s="36">
        <v>10</v>
      </c>
      <c r="L35" s="34">
        <v>10</v>
      </c>
      <c r="M35" s="34">
        <v>10</v>
      </c>
      <c r="N35" s="34">
        <v>10</v>
      </c>
      <c r="O35" s="34">
        <v>7</v>
      </c>
      <c r="P35" s="37">
        <v>7</v>
      </c>
      <c r="Q35" s="38">
        <f t="shared" si="0"/>
        <v>111</v>
      </c>
      <c r="R35" s="39">
        <v>30.96</v>
      </c>
      <c r="S35" s="39">
        <f t="shared" si="1"/>
        <v>80.03999999999999</v>
      </c>
    </row>
    <row r="36" spans="1:20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  <c r="S36" s="30"/>
      <c r="T36" s="29"/>
    </row>
    <row r="37" spans="1:20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8"/>
      <c r="S37" s="28"/>
      <c r="T37" s="21"/>
    </row>
    <row r="38" spans="1:20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8"/>
      <c r="S38" s="28"/>
      <c r="T38" s="21"/>
    </row>
    <row r="39" spans="1:20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8"/>
      <c r="S39" s="28"/>
      <c r="T39" s="21"/>
    </row>
    <row r="40" spans="1:20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8"/>
      <c r="S40" s="28"/>
      <c r="T40" s="21"/>
    </row>
    <row r="41" spans="1:20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8"/>
      <c r="S41" s="28"/>
      <c r="T41" s="21"/>
    </row>
    <row r="42" spans="1:20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8"/>
      <c r="S42" s="28"/>
      <c r="T42" s="21"/>
    </row>
    <row r="43" spans="1:20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8"/>
      <c r="S43" s="28"/>
      <c r="T43" s="21"/>
    </row>
    <row r="44" spans="1:20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8"/>
      <c r="S44" s="28"/>
      <c r="T44" s="21"/>
    </row>
    <row r="45" spans="1:20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</sheetData>
  <sheetProtection/>
  <mergeCells count="1">
    <mergeCell ref="E9:P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S44"/>
  <sheetViews>
    <sheetView zoomScalePageLayoutView="0" workbookViewId="0" topLeftCell="A19">
      <selection activeCell="U41" sqref="U41"/>
    </sheetView>
  </sheetViews>
  <sheetFormatPr defaultColWidth="9.140625" defaultRowHeight="15"/>
  <cols>
    <col min="2" max="2" width="21.8515625" style="0" customWidth="1"/>
    <col min="4" max="4" width="16.140625" style="0" customWidth="1"/>
    <col min="6" max="15" width="4.7109375" style="0" customWidth="1"/>
    <col min="18" max="18" width="10.421875" style="0" customWidth="1"/>
  </cols>
  <sheetData>
    <row r="3" ht="15">
      <c r="A3" s="5" t="s">
        <v>19</v>
      </c>
    </row>
    <row r="8" ht="15">
      <c r="R8" s="16" t="s">
        <v>28</v>
      </c>
    </row>
    <row r="9" spans="1:19" ht="15.75" thickBot="1">
      <c r="A9" s="6" t="s">
        <v>13</v>
      </c>
      <c r="B9" s="6" t="s">
        <v>14</v>
      </c>
      <c r="C9" s="6" t="s">
        <v>15</v>
      </c>
      <c r="D9" s="6" t="s">
        <v>16</v>
      </c>
      <c r="E9" s="7" t="s">
        <v>26</v>
      </c>
      <c r="F9" s="33" t="s">
        <v>22</v>
      </c>
      <c r="G9" s="33"/>
      <c r="H9" s="33"/>
      <c r="I9" s="33"/>
      <c r="J9" s="33"/>
      <c r="K9" s="33"/>
      <c r="L9" s="33"/>
      <c r="M9" s="33"/>
      <c r="N9" s="33"/>
      <c r="O9" s="33"/>
      <c r="P9" s="7" t="s">
        <v>23</v>
      </c>
      <c r="Q9" s="7" t="s">
        <v>24</v>
      </c>
      <c r="R9" s="7" t="s">
        <v>27</v>
      </c>
      <c r="S9" s="7" t="s">
        <v>25</v>
      </c>
    </row>
    <row r="10" spans="1:19" ht="15">
      <c r="A10" s="6">
        <f>Výsledovka!B14</f>
        <v>1</v>
      </c>
      <c r="B10" s="6" t="str">
        <f>Výsledovka!C14</f>
        <v>Müller Martin</v>
      </c>
      <c r="C10" s="6">
        <f>Výsledovka!D14</f>
        <v>1964</v>
      </c>
      <c r="D10" s="6" t="str">
        <f>Výsledovka!E14</f>
        <v>Hodkovice</v>
      </c>
      <c r="E10" s="9">
        <v>70</v>
      </c>
      <c r="F10" s="11">
        <v>10</v>
      </c>
      <c r="G10" s="12">
        <v>10</v>
      </c>
      <c r="H10" s="12">
        <v>3</v>
      </c>
      <c r="I10" s="12">
        <v>3</v>
      </c>
      <c r="J10" s="13">
        <v>10</v>
      </c>
      <c r="K10" s="11">
        <v>10</v>
      </c>
      <c r="L10" s="12">
        <v>10</v>
      </c>
      <c r="M10" s="12">
        <v>10</v>
      </c>
      <c r="N10" s="12">
        <v>10</v>
      </c>
      <c r="O10" s="13">
        <v>7</v>
      </c>
      <c r="P10" s="10">
        <f>SUM(E10:O10)</f>
        <v>153</v>
      </c>
      <c r="Q10" s="17">
        <v>31.07</v>
      </c>
      <c r="R10" s="6"/>
      <c r="S10" s="17">
        <f>IF(P10-Q10+R10&lt;0,0,P10-Q10+R10)</f>
        <v>121.93</v>
      </c>
    </row>
    <row r="11" spans="1:19" ht="15">
      <c r="A11" s="6">
        <f>Výsledovka!B24</f>
        <v>2</v>
      </c>
      <c r="B11" s="6" t="str">
        <f>Výsledovka!C24</f>
        <v>Novák Jan</v>
      </c>
      <c r="C11" s="6">
        <f>Výsledovka!D24</f>
        <v>1993</v>
      </c>
      <c r="D11" s="6" t="str">
        <f>Výsledovka!E24</f>
        <v>indiv.</v>
      </c>
      <c r="E11" s="9">
        <v>70</v>
      </c>
      <c r="F11" s="14">
        <v>5</v>
      </c>
      <c r="G11" s="6">
        <v>7</v>
      </c>
      <c r="H11" s="6">
        <v>3</v>
      </c>
      <c r="I11" s="6">
        <v>3</v>
      </c>
      <c r="J11" s="15">
        <v>7</v>
      </c>
      <c r="K11" s="14">
        <v>0</v>
      </c>
      <c r="L11" s="6">
        <v>10</v>
      </c>
      <c r="M11" s="6">
        <v>7</v>
      </c>
      <c r="N11" s="6">
        <v>10</v>
      </c>
      <c r="O11" s="15">
        <v>5</v>
      </c>
      <c r="P11" s="10">
        <f aca="true" t="shared" si="0" ref="P11:P44">SUM(E11:O11)</f>
        <v>127</v>
      </c>
      <c r="Q11" s="17">
        <v>30.55</v>
      </c>
      <c r="R11" s="6"/>
      <c r="S11" s="17">
        <f aca="true" t="shared" si="1" ref="S11:S44">IF(P11-Q11+R11&lt;0,0,P11-Q11+R11)</f>
        <v>96.45</v>
      </c>
    </row>
    <row r="12" spans="1:19" ht="15">
      <c r="A12" s="6">
        <f>Výsledovka!B29</f>
        <v>3</v>
      </c>
      <c r="B12" s="6" t="str">
        <f>Výsledovka!C29</f>
        <v>Pekláková Jaroslava</v>
      </c>
      <c r="C12" s="6">
        <f>Výsledovka!D29</f>
        <v>1973</v>
      </c>
      <c r="D12" s="6" t="str">
        <f>Výsledovka!E29</f>
        <v>Hodkovice</v>
      </c>
      <c r="E12" s="9">
        <v>70</v>
      </c>
      <c r="F12" s="14">
        <v>5</v>
      </c>
      <c r="G12" s="6">
        <v>3</v>
      </c>
      <c r="H12" s="6">
        <v>7</v>
      </c>
      <c r="I12" s="6">
        <v>5</v>
      </c>
      <c r="J12" s="15">
        <v>5</v>
      </c>
      <c r="K12" s="14">
        <v>5</v>
      </c>
      <c r="L12" s="6">
        <v>5</v>
      </c>
      <c r="M12" s="6">
        <v>7</v>
      </c>
      <c r="N12" s="6">
        <v>5</v>
      </c>
      <c r="O12" s="15">
        <v>0</v>
      </c>
      <c r="P12" s="10">
        <f t="shared" si="0"/>
        <v>117</v>
      </c>
      <c r="Q12" s="17">
        <v>41.68</v>
      </c>
      <c r="R12" s="6"/>
      <c r="S12" s="17">
        <f t="shared" si="1"/>
        <v>75.32</v>
      </c>
    </row>
    <row r="13" spans="1:19" ht="15">
      <c r="A13" s="6">
        <f>Výsledovka!B21</f>
        <v>4</v>
      </c>
      <c r="B13" s="6" t="str">
        <f>Výsledovka!C21</f>
        <v>Peklák Dalibor</v>
      </c>
      <c r="C13" s="6">
        <f>Výsledovka!D21</f>
        <v>1961</v>
      </c>
      <c r="D13" s="6" t="str">
        <f>Výsledovka!E21</f>
        <v>Hodkovice</v>
      </c>
      <c r="E13" s="9">
        <v>70</v>
      </c>
      <c r="F13" s="14">
        <v>7</v>
      </c>
      <c r="G13" s="6">
        <v>7</v>
      </c>
      <c r="H13" s="6">
        <v>10</v>
      </c>
      <c r="I13" s="6">
        <v>10</v>
      </c>
      <c r="J13" s="15">
        <v>0</v>
      </c>
      <c r="K13" s="14">
        <v>0</v>
      </c>
      <c r="L13" s="6">
        <v>0</v>
      </c>
      <c r="M13" s="6">
        <v>0</v>
      </c>
      <c r="N13" s="6">
        <v>0</v>
      </c>
      <c r="O13" s="15">
        <v>0</v>
      </c>
      <c r="P13" s="10">
        <f t="shared" si="0"/>
        <v>104</v>
      </c>
      <c r="Q13" s="17">
        <v>19.56</v>
      </c>
      <c r="R13" s="6"/>
      <c r="S13" s="17">
        <f t="shared" si="1"/>
        <v>84.44</v>
      </c>
    </row>
    <row r="14" spans="1:19" ht="15">
      <c r="A14" s="6">
        <f>Výsledovka!B16</f>
        <v>5</v>
      </c>
      <c r="B14" s="6" t="str">
        <f>Výsledovka!C16</f>
        <v>Votroubek Rostislav</v>
      </c>
      <c r="C14" s="6">
        <f>Výsledovka!D16</f>
        <v>1958</v>
      </c>
      <c r="D14" s="6" t="str">
        <f>Výsledovka!E16</f>
        <v>Hodkovice</v>
      </c>
      <c r="E14" s="9">
        <v>70</v>
      </c>
      <c r="F14" s="14">
        <v>10</v>
      </c>
      <c r="G14" s="6">
        <v>7</v>
      </c>
      <c r="H14" s="6">
        <v>10</v>
      </c>
      <c r="I14" s="6">
        <v>10</v>
      </c>
      <c r="J14" s="15">
        <v>10</v>
      </c>
      <c r="K14" s="14">
        <v>10</v>
      </c>
      <c r="L14" s="6">
        <v>10</v>
      </c>
      <c r="M14" s="6">
        <v>5</v>
      </c>
      <c r="N14" s="6">
        <v>10</v>
      </c>
      <c r="O14" s="15">
        <v>10</v>
      </c>
      <c r="P14" s="10">
        <f t="shared" si="0"/>
        <v>162</v>
      </c>
      <c r="Q14" s="17">
        <v>33.26</v>
      </c>
      <c r="R14" s="6"/>
      <c r="S14" s="17">
        <f t="shared" si="1"/>
        <v>128.74</v>
      </c>
    </row>
    <row r="15" spans="1:19" ht="15">
      <c r="A15" s="6">
        <f>Výsledovka!B28</f>
        <v>6</v>
      </c>
      <c r="B15" s="6" t="str">
        <f>Výsledovka!C28</f>
        <v>Votroubková Jana</v>
      </c>
      <c r="C15" s="6">
        <f>Výsledovka!D28</f>
        <v>1963</v>
      </c>
      <c r="D15" s="6" t="str">
        <f>Výsledovka!E28</f>
        <v>Hodkovice</v>
      </c>
      <c r="E15" s="9">
        <v>70</v>
      </c>
      <c r="F15" s="14">
        <v>0</v>
      </c>
      <c r="G15" s="6">
        <v>0</v>
      </c>
      <c r="H15" s="6">
        <v>3</v>
      </c>
      <c r="I15" s="6">
        <v>0</v>
      </c>
      <c r="J15" s="15">
        <v>10</v>
      </c>
      <c r="K15" s="14">
        <v>7</v>
      </c>
      <c r="L15" s="6">
        <v>7</v>
      </c>
      <c r="M15" s="6">
        <v>5</v>
      </c>
      <c r="N15" s="6">
        <v>7</v>
      </c>
      <c r="O15" s="15">
        <v>0</v>
      </c>
      <c r="P15" s="10">
        <f t="shared" si="0"/>
        <v>109</v>
      </c>
      <c r="Q15" s="17">
        <v>41.36</v>
      </c>
      <c r="R15" s="6">
        <v>-30</v>
      </c>
      <c r="S15" s="17">
        <f t="shared" si="1"/>
        <v>37.64</v>
      </c>
    </row>
    <row r="16" spans="1:19" ht="15">
      <c r="A16" s="6">
        <f>Výsledovka!B22</f>
        <v>7</v>
      </c>
      <c r="B16" s="6" t="str">
        <f>Výsledovka!C22</f>
        <v>Peklák Dalibor, Re</v>
      </c>
      <c r="C16" s="6">
        <f>Výsledovka!D22</f>
        <v>1961</v>
      </c>
      <c r="D16" s="6" t="str">
        <f>Výsledovka!E22</f>
        <v>Hodkovice</v>
      </c>
      <c r="E16" s="9">
        <v>70</v>
      </c>
      <c r="F16" s="14">
        <v>7</v>
      </c>
      <c r="G16" s="6">
        <v>3</v>
      </c>
      <c r="H16" s="6">
        <v>10</v>
      </c>
      <c r="I16" s="6">
        <v>7</v>
      </c>
      <c r="J16" s="15">
        <v>10</v>
      </c>
      <c r="K16" s="14">
        <v>10</v>
      </c>
      <c r="L16" s="6">
        <v>10</v>
      </c>
      <c r="M16" s="6">
        <v>7</v>
      </c>
      <c r="N16" s="6">
        <v>5</v>
      </c>
      <c r="O16" s="15">
        <v>5</v>
      </c>
      <c r="P16" s="10">
        <f t="shared" si="0"/>
        <v>144</v>
      </c>
      <c r="Q16" s="17">
        <v>38.62</v>
      </c>
      <c r="R16" s="6"/>
      <c r="S16" s="17">
        <f t="shared" si="1"/>
        <v>105.38</v>
      </c>
    </row>
    <row r="17" spans="1:19" ht="15">
      <c r="A17" s="6">
        <f>Výsledovka!B30</f>
        <v>8</v>
      </c>
      <c r="B17" s="6" t="str">
        <f>Výsledovka!C30</f>
        <v>Pekláková Jaroslava, Re</v>
      </c>
      <c r="C17" s="6">
        <f>Výsledovka!D30</f>
        <v>1973</v>
      </c>
      <c r="D17" s="6" t="str">
        <f>Výsledovka!E30</f>
        <v>Hodkovice</v>
      </c>
      <c r="E17" s="9">
        <v>70</v>
      </c>
      <c r="F17" s="14">
        <v>7</v>
      </c>
      <c r="G17" s="6">
        <v>7</v>
      </c>
      <c r="H17" s="6">
        <v>7</v>
      </c>
      <c r="I17" s="6">
        <v>7</v>
      </c>
      <c r="J17" s="15">
        <v>10</v>
      </c>
      <c r="K17" s="14">
        <v>3</v>
      </c>
      <c r="L17" s="6">
        <v>7</v>
      </c>
      <c r="M17" s="6">
        <v>5</v>
      </c>
      <c r="N17" s="6">
        <v>10</v>
      </c>
      <c r="O17" s="15">
        <v>10</v>
      </c>
      <c r="P17" s="10">
        <f t="shared" si="0"/>
        <v>143</v>
      </c>
      <c r="Q17" s="17">
        <v>73.24</v>
      </c>
      <c r="R17" s="6"/>
      <c r="S17" s="17">
        <f t="shared" si="1"/>
        <v>69.76</v>
      </c>
    </row>
    <row r="18" spans="1:19" ht="15">
      <c r="A18" s="6">
        <f>Výsledovka!B32</f>
        <v>9</v>
      </c>
      <c r="B18" s="6" t="str">
        <f>Výsledovka!C32</f>
        <v>Lanc Milan</v>
      </c>
      <c r="C18" s="6">
        <f>Výsledovka!D32</f>
        <v>1963</v>
      </c>
      <c r="D18" s="6" t="str">
        <f>Výsledovka!E32</f>
        <v>Liberec</v>
      </c>
      <c r="E18" s="9">
        <v>70</v>
      </c>
      <c r="F18" s="14">
        <v>7</v>
      </c>
      <c r="G18" s="6">
        <v>5</v>
      </c>
      <c r="H18" s="6">
        <v>10</v>
      </c>
      <c r="I18" s="6">
        <v>10</v>
      </c>
      <c r="J18" s="15">
        <v>7</v>
      </c>
      <c r="K18" s="14">
        <v>3</v>
      </c>
      <c r="L18" s="6">
        <v>0</v>
      </c>
      <c r="M18" s="6">
        <v>0</v>
      </c>
      <c r="N18" s="6">
        <v>3</v>
      </c>
      <c r="O18" s="15">
        <v>0</v>
      </c>
      <c r="P18" s="10">
        <f t="shared" si="0"/>
        <v>115</v>
      </c>
      <c r="Q18" s="17">
        <v>40.67</v>
      </c>
      <c r="R18" s="6"/>
      <c r="S18" s="17">
        <f t="shared" si="1"/>
        <v>74.33</v>
      </c>
    </row>
    <row r="19" spans="1:19" ht="15">
      <c r="A19" s="6">
        <f>Výsledovka!B31</f>
        <v>10</v>
      </c>
      <c r="B19" s="6" t="str">
        <f>Výsledovka!C31</f>
        <v>Lank Lukáš</v>
      </c>
      <c r="C19" s="6">
        <f>Výsledovka!D31</f>
        <v>1991</v>
      </c>
      <c r="D19" s="6" t="str">
        <f>Výsledovka!E31</f>
        <v>indiv.</v>
      </c>
      <c r="E19" s="9">
        <v>70</v>
      </c>
      <c r="F19" s="14">
        <v>7</v>
      </c>
      <c r="G19" s="6">
        <v>10</v>
      </c>
      <c r="H19" s="6">
        <v>7</v>
      </c>
      <c r="I19" s="6">
        <v>3</v>
      </c>
      <c r="J19" s="15">
        <v>3</v>
      </c>
      <c r="K19" s="14">
        <v>3</v>
      </c>
      <c r="L19" s="6">
        <v>7</v>
      </c>
      <c r="M19" s="6">
        <v>5</v>
      </c>
      <c r="N19" s="6">
        <v>5</v>
      </c>
      <c r="O19" s="15">
        <v>5</v>
      </c>
      <c r="P19" s="10">
        <f t="shared" si="0"/>
        <v>125</v>
      </c>
      <c r="Q19" s="17">
        <v>44.56</v>
      </c>
      <c r="R19" s="6">
        <v>-10</v>
      </c>
      <c r="S19" s="17">
        <f t="shared" si="1"/>
        <v>70.44</v>
      </c>
    </row>
    <row r="20" spans="1:19" ht="15">
      <c r="A20" s="6">
        <f>Výsledovka!B33</f>
        <v>11</v>
      </c>
      <c r="B20" s="6" t="str">
        <f>Výsledovka!C33</f>
        <v>Vršovská Veronika</v>
      </c>
      <c r="C20" s="6">
        <f>Výsledovka!D33</f>
        <v>1982</v>
      </c>
      <c r="D20" s="6" t="str">
        <f>Výsledovka!E33</f>
        <v>indiv.</v>
      </c>
      <c r="E20" s="9">
        <v>70</v>
      </c>
      <c r="F20" s="14">
        <v>5</v>
      </c>
      <c r="G20" s="6">
        <v>0</v>
      </c>
      <c r="H20" s="6">
        <v>7</v>
      </c>
      <c r="I20" s="6">
        <v>7</v>
      </c>
      <c r="J20" s="15">
        <v>7</v>
      </c>
      <c r="K20" s="14">
        <v>7</v>
      </c>
      <c r="L20" s="6">
        <v>10</v>
      </c>
      <c r="M20" s="6">
        <v>7</v>
      </c>
      <c r="N20" s="6">
        <v>10</v>
      </c>
      <c r="O20" s="15">
        <v>3</v>
      </c>
      <c r="P20" s="10">
        <f t="shared" si="0"/>
        <v>133</v>
      </c>
      <c r="Q20" s="17">
        <v>67.75</v>
      </c>
      <c r="R20" s="6">
        <v>-10</v>
      </c>
      <c r="S20" s="17">
        <f t="shared" si="1"/>
        <v>55.25</v>
      </c>
    </row>
    <row r="21" spans="1:19" ht="15">
      <c r="A21" s="6">
        <f>Výsledovka!B20</f>
        <v>12</v>
      </c>
      <c r="B21" s="6" t="str">
        <f>Výsledovka!C20</f>
        <v>Vnouček Miloš</v>
      </c>
      <c r="C21" s="6">
        <f>Výsledovka!D20</f>
        <v>1964</v>
      </c>
      <c r="D21" s="6" t="str">
        <f>Výsledovka!E20</f>
        <v>Liberec</v>
      </c>
      <c r="E21" s="9">
        <v>70</v>
      </c>
      <c r="F21" s="14">
        <v>7</v>
      </c>
      <c r="G21" s="6">
        <v>7</v>
      </c>
      <c r="H21" s="6">
        <v>0</v>
      </c>
      <c r="I21" s="6">
        <v>0</v>
      </c>
      <c r="J21" s="15">
        <v>7</v>
      </c>
      <c r="K21" s="14">
        <v>7</v>
      </c>
      <c r="L21" s="6">
        <v>10</v>
      </c>
      <c r="M21" s="6">
        <v>7</v>
      </c>
      <c r="N21" s="6">
        <v>7</v>
      </c>
      <c r="O21" s="15">
        <v>7</v>
      </c>
      <c r="P21" s="10">
        <f t="shared" si="0"/>
        <v>129</v>
      </c>
      <c r="Q21" s="17">
        <v>31.22</v>
      </c>
      <c r="R21" s="6"/>
      <c r="S21" s="17">
        <f t="shared" si="1"/>
        <v>97.78</v>
      </c>
    </row>
    <row r="22" spans="1:19" ht="15">
      <c r="A22" s="6">
        <f>Výsledovka!B17</f>
        <v>13</v>
      </c>
      <c r="B22" s="6" t="str">
        <f>Výsledovka!C17</f>
        <v>Vnouček Tomáš</v>
      </c>
      <c r="C22" s="6">
        <f>Výsledovka!D17</f>
        <v>1988</v>
      </c>
      <c r="D22" s="6" t="str">
        <f>Výsledovka!E17</f>
        <v>Liberec</v>
      </c>
      <c r="E22" s="9">
        <v>70</v>
      </c>
      <c r="F22" s="14">
        <v>10</v>
      </c>
      <c r="G22" s="6">
        <v>7</v>
      </c>
      <c r="H22" s="6">
        <v>7</v>
      </c>
      <c r="I22" s="6">
        <v>3</v>
      </c>
      <c r="J22" s="15">
        <v>7</v>
      </c>
      <c r="K22" s="14">
        <v>5</v>
      </c>
      <c r="L22" s="6">
        <v>7</v>
      </c>
      <c r="M22" s="6">
        <v>5</v>
      </c>
      <c r="N22" s="6">
        <v>7</v>
      </c>
      <c r="O22" s="15">
        <v>3</v>
      </c>
      <c r="P22" s="10">
        <f t="shared" si="0"/>
        <v>131</v>
      </c>
      <c r="Q22" s="17">
        <v>21.67</v>
      </c>
      <c r="R22" s="6"/>
      <c r="S22" s="17">
        <f t="shared" si="1"/>
        <v>109.33</v>
      </c>
    </row>
    <row r="23" spans="1:19" ht="15">
      <c r="A23" s="6">
        <f>Výsledovka!B25</f>
        <v>14</v>
      </c>
      <c r="B23" s="6" t="str">
        <f>Výsledovka!C25</f>
        <v>Velc Jindřich</v>
      </c>
      <c r="C23" s="6">
        <f>Výsledovka!D25</f>
        <v>1954</v>
      </c>
      <c r="D23" s="6" t="str">
        <f>Výsledovka!E25</f>
        <v>Liberec</v>
      </c>
      <c r="E23" s="9">
        <v>70</v>
      </c>
      <c r="F23" s="14">
        <v>10</v>
      </c>
      <c r="G23" s="6">
        <v>10</v>
      </c>
      <c r="H23" s="6">
        <v>3</v>
      </c>
      <c r="I23" s="6">
        <v>3</v>
      </c>
      <c r="J23" s="15">
        <v>7</v>
      </c>
      <c r="K23" s="14">
        <v>5</v>
      </c>
      <c r="L23" s="6">
        <v>10</v>
      </c>
      <c r="M23" s="6">
        <v>10</v>
      </c>
      <c r="N23" s="6">
        <v>7</v>
      </c>
      <c r="O23" s="15">
        <v>5</v>
      </c>
      <c r="P23" s="10">
        <f t="shared" si="0"/>
        <v>140</v>
      </c>
      <c r="Q23" s="17">
        <v>39.92</v>
      </c>
      <c r="R23" s="6"/>
      <c r="S23" s="17">
        <f t="shared" si="1"/>
        <v>100.08</v>
      </c>
    </row>
    <row r="24" spans="1:19" ht="15">
      <c r="A24" s="6">
        <f>Výsledovka!B34</f>
        <v>15</v>
      </c>
      <c r="B24" s="6" t="str">
        <f>Výsledovka!C34</f>
        <v>Velc Jindřich, Re</v>
      </c>
      <c r="C24" s="6">
        <f>Výsledovka!D34</f>
        <v>1954</v>
      </c>
      <c r="D24" s="6" t="str">
        <f>Výsledovka!E34</f>
        <v>Liberec</v>
      </c>
      <c r="E24" s="9">
        <v>70</v>
      </c>
      <c r="F24" s="14">
        <v>7</v>
      </c>
      <c r="G24" s="6">
        <v>5</v>
      </c>
      <c r="H24" s="6">
        <v>0</v>
      </c>
      <c r="I24" s="6">
        <v>0</v>
      </c>
      <c r="J24" s="15">
        <v>3</v>
      </c>
      <c r="K24" s="14">
        <v>5</v>
      </c>
      <c r="L24" s="6">
        <v>10</v>
      </c>
      <c r="M24" s="6">
        <v>3</v>
      </c>
      <c r="N24" s="6">
        <v>7</v>
      </c>
      <c r="O24" s="15">
        <v>3</v>
      </c>
      <c r="P24" s="10">
        <f t="shared" si="0"/>
        <v>113</v>
      </c>
      <c r="Q24" s="17">
        <v>66.06</v>
      </c>
      <c r="R24" s="6"/>
      <c r="S24" s="17">
        <f t="shared" si="1"/>
        <v>46.94</v>
      </c>
    </row>
    <row r="25" spans="1:19" ht="15">
      <c r="A25" s="6">
        <f>Výsledovka!B27</f>
        <v>16</v>
      </c>
      <c r="B25" s="6" t="str">
        <f>Výsledovka!C27</f>
        <v>Bína Václav</v>
      </c>
      <c r="C25" s="6">
        <f>Výsledovka!D27</f>
        <v>1988</v>
      </c>
      <c r="D25" s="6" t="str">
        <f>Výsledovka!E27</f>
        <v>indiv.</v>
      </c>
      <c r="E25" s="9">
        <v>70</v>
      </c>
      <c r="F25" s="14">
        <v>7</v>
      </c>
      <c r="G25" s="6">
        <v>0</v>
      </c>
      <c r="H25" s="6">
        <v>7</v>
      </c>
      <c r="I25" s="6">
        <v>3</v>
      </c>
      <c r="J25" s="15">
        <v>10</v>
      </c>
      <c r="K25" s="14">
        <v>0</v>
      </c>
      <c r="L25" s="6">
        <v>7</v>
      </c>
      <c r="M25" s="6">
        <v>5</v>
      </c>
      <c r="N25" s="6">
        <v>10</v>
      </c>
      <c r="O25" s="15">
        <v>7</v>
      </c>
      <c r="P25" s="10">
        <f t="shared" si="0"/>
        <v>126</v>
      </c>
      <c r="Q25" s="17">
        <v>42.71</v>
      </c>
      <c r="R25" s="6"/>
      <c r="S25" s="17">
        <f t="shared" si="1"/>
        <v>83.28999999999999</v>
      </c>
    </row>
    <row r="26" spans="1:19" ht="15">
      <c r="A26" s="6">
        <f>Výsledovka!B10</f>
        <v>17</v>
      </c>
      <c r="B26" s="6" t="str">
        <f>Výsledovka!C10</f>
        <v>Sýkora Kamil</v>
      </c>
      <c r="C26" s="6">
        <f>Výsledovka!D10</f>
        <v>1978</v>
      </c>
      <c r="D26" s="6" t="str">
        <f>Výsledovka!E10</f>
        <v>indiv.</v>
      </c>
      <c r="E26" s="9">
        <v>70</v>
      </c>
      <c r="F26" s="14">
        <v>5</v>
      </c>
      <c r="G26" s="6">
        <v>7</v>
      </c>
      <c r="H26" s="6">
        <v>10</v>
      </c>
      <c r="I26" s="6">
        <v>10</v>
      </c>
      <c r="J26" s="15">
        <v>10</v>
      </c>
      <c r="K26" s="14">
        <v>10</v>
      </c>
      <c r="L26" s="6">
        <v>7</v>
      </c>
      <c r="M26" s="6">
        <v>5</v>
      </c>
      <c r="N26" s="6">
        <v>7</v>
      </c>
      <c r="O26" s="15">
        <v>7</v>
      </c>
      <c r="P26" s="10">
        <f t="shared" si="0"/>
        <v>148</v>
      </c>
      <c r="Q26" s="17">
        <v>25.83</v>
      </c>
      <c r="R26" s="6"/>
      <c r="S26" s="17">
        <f t="shared" si="1"/>
        <v>122.17</v>
      </c>
    </row>
    <row r="27" spans="1:19" ht="15">
      <c r="A27" s="6">
        <f>Výsledovka!B35</f>
        <v>18</v>
      </c>
      <c r="B27" s="6" t="str">
        <f>Výsledovka!C35</f>
        <v>Sýkora Kamil, Re</v>
      </c>
      <c r="C27" s="6">
        <f>Výsledovka!D35</f>
        <v>1978</v>
      </c>
      <c r="D27" s="6" t="str">
        <f>Výsledovka!E35</f>
        <v>indiv.</v>
      </c>
      <c r="E27" s="9">
        <v>70</v>
      </c>
      <c r="F27" s="14">
        <v>10</v>
      </c>
      <c r="G27" s="6">
        <v>7</v>
      </c>
      <c r="H27" s="6">
        <v>7</v>
      </c>
      <c r="I27" s="6">
        <v>7</v>
      </c>
      <c r="J27" s="15">
        <v>10</v>
      </c>
      <c r="K27" s="14">
        <v>3</v>
      </c>
      <c r="L27" s="6">
        <v>10</v>
      </c>
      <c r="M27" s="6">
        <v>5</v>
      </c>
      <c r="N27" s="6">
        <v>10</v>
      </c>
      <c r="O27" s="15">
        <v>7</v>
      </c>
      <c r="P27" s="10">
        <f t="shared" si="0"/>
        <v>146</v>
      </c>
      <c r="Q27" s="17">
        <v>58.48</v>
      </c>
      <c r="R27" s="6"/>
      <c r="S27" s="17">
        <f t="shared" si="1"/>
        <v>87.52000000000001</v>
      </c>
    </row>
    <row r="28" spans="1:19" ht="15">
      <c r="A28" s="6">
        <f>Výsledovka!B23</f>
        <v>19</v>
      </c>
      <c r="B28" s="6" t="str">
        <f>Výsledovka!C23</f>
        <v>Hanzlík Miroslav, Ing.</v>
      </c>
      <c r="C28" s="6">
        <f>Výsledovka!D23</f>
        <v>1958</v>
      </c>
      <c r="D28" s="6" t="str">
        <f>Výsledovka!E23</f>
        <v>Liberec</v>
      </c>
      <c r="E28" s="9">
        <v>70</v>
      </c>
      <c r="F28" s="14">
        <v>10</v>
      </c>
      <c r="G28" s="6">
        <v>7</v>
      </c>
      <c r="H28" s="6">
        <v>7</v>
      </c>
      <c r="I28" s="6">
        <v>7</v>
      </c>
      <c r="J28" s="15">
        <v>7</v>
      </c>
      <c r="K28" s="14">
        <v>7</v>
      </c>
      <c r="L28" s="6">
        <v>7</v>
      </c>
      <c r="M28" s="6">
        <v>5</v>
      </c>
      <c r="N28" s="6">
        <v>10</v>
      </c>
      <c r="O28" s="15">
        <v>5</v>
      </c>
      <c r="P28" s="10">
        <f t="shared" si="0"/>
        <v>142</v>
      </c>
      <c r="Q28" s="17">
        <v>42.13</v>
      </c>
      <c r="R28" s="6"/>
      <c r="S28" s="17">
        <f t="shared" si="1"/>
        <v>99.87</v>
      </c>
    </row>
    <row r="29" spans="1:19" ht="15">
      <c r="A29" s="6">
        <f>Výsledovka!B18</f>
        <v>20</v>
      </c>
      <c r="B29" s="6" t="str">
        <f>Výsledovka!C18</f>
        <v>Hanzlík Miroslav ml.</v>
      </c>
      <c r="C29" s="6">
        <f>Výsledovka!D18</f>
        <v>1990</v>
      </c>
      <c r="D29" s="6" t="str">
        <f>Výsledovka!E18</f>
        <v>Liberec</v>
      </c>
      <c r="E29" s="9">
        <v>70</v>
      </c>
      <c r="F29" s="14">
        <v>5</v>
      </c>
      <c r="G29" s="6">
        <v>5</v>
      </c>
      <c r="H29" s="6">
        <v>3</v>
      </c>
      <c r="I29" s="6">
        <v>0</v>
      </c>
      <c r="J29" s="15">
        <v>10</v>
      </c>
      <c r="K29" s="14">
        <v>3</v>
      </c>
      <c r="L29" s="6">
        <v>5</v>
      </c>
      <c r="M29" s="6">
        <v>7</v>
      </c>
      <c r="N29" s="6">
        <v>10</v>
      </c>
      <c r="O29" s="15">
        <v>5</v>
      </c>
      <c r="P29" s="10">
        <f t="shared" si="0"/>
        <v>123</v>
      </c>
      <c r="Q29" s="17">
        <v>23.87</v>
      </c>
      <c r="R29" s="6"/>
      <c r="S29" s="17">
        <f t="shared" si="1"/>
        <v>99.13</v>
      </c>
    </row>
    <row r="30" spans="1:19" ht="15">
      <c r="A30" s="6">
        <f>Výsledovka!B13</f>
        <v>21</v>
      </c>
      <c r="B30" s="6" t="str">
        <f>Výsledovka!C13</f>
        <v>Pulíček Leoš</v>
      </c>
      <c r="C30" s="6">
        <f>Výsledovka!D13</f>
        <v>1979</v>
      </c>
      <c r="D30" s="6" t="str">
        <f>Výsledovka!E13</f>
        <v>Liberec</v>
      </c>
      <c r="E30" s="9">
        <v>70</v>
      </c>
      <c r="F30" s="14">
        <v>10</v>
      </c>
      <c r="G30" s="6">
        <v>7</v>
      </c>
      <c r="H30" s="6">
        <v>7</v>
      </c>
      <c r="I30" s="6">
        <v>7</v>
      </c>
      <c r="J30" s="15">
        <v>10</v>
      </c>
      <c r="K30" s="14">
        <v>7</v>
      </c>
      <c r="L30" s="6">
        <v>10</v>
      </c>
      <c r="M30" s="6">
        <v>7</v>
      </c>
      <c r="N30" s="6">
        <v>7</v>
      </c>
      <c r="O30" s="15">
        <v>7</v>
      </c>
      <c r="P30" s="10">
        <f t="shared" si="0"/>
        <v>149</v>
      </c>
      <c r="Q30" s="17">
        <v>24.02</v>
      </c>
      <c r="R30" s="6"/>
      <c r="S30" s="17">
        <f t="shared" si="1"/>
        <v>124.98</v>
      </c>
    </row>
    <row r="31" spans="1:19" ht="15">
      <c r="A31" s="6">
        <f>Výsledovka!B12</f>
        <v>22</v>
      </c>
      <c r="B31" s="6" t="str">
        <f>Výsledovka!C12</f>
        <v>Novotný Petr</v>
      </c>
      <c r="C31" s="6">
        <f>Výsledovka!D12</f>
        <v>1979</v>
      </c>
      <c r="D31" s="6" t="str">
        <f>Výsledovka!E12</f>
        <v>Jenišovice</v>
      </c>
      <c r="E31" s="9">
        <v>70</v>
      </c>
      <c r="F31" s="14">
        <v>10</v>
      </c>
      <c r="G31" s="6">
        <v>7</v>
      </c>
      <c r="H31" s="6">
        <v>7</v>
      </c>
      <c r="I31" s="6">
        <v>7</v>
      </c>
      <c r="J31" s="15">
        <v>10</v>
      </c>
      <c r="K31" s="14">
        <v>7</v>
      </c>
      <c r="L31" s="6">
        <v>7</v>
      </c>
      <c r="M31" s="6">
        <v>7</v>
      </c>
      <c r="N31" s="6">
        <v>7</v>
      </c>
      <c r="O31" s="15">
        <v>7</v>
      </c>
      <c r="P31" s="10">
        <f t="shared" si="0"/>
        <v>146</v>
      </c>
      <c r="Q31" s="17">
        <v>19.45</v>
      </c>
      <c r="R31" s="6"/>
      <c r="S31" s="17">
        <f t="shared" si="1"/>
        <v>126.55</v>
      </c>
    </row>
    <row r="32" spans="1:19" ht="15">
      <c r="A32" s="6">
        <f>Výsledovka!B19</f>
        <v>23</v>
      </c>
      <c r="B32" s="6" t="str">
        <f>Výsledovka!C19</f>
        <v>Novotný Petr, Re</v>
      </c>
      <c r="C32" s="6">
        <f>Výsledovka!D19</f>
        <v>1979</v>
      </c>
      <c r="D32" s="6" t="str">
        <f>Výsledovka!E19</f>
        <v>Jenišovice</v>
      </c>
      <c r="E32" s="9">
        <v>70</v>
      </c>
      <c r="F32" s="14">
        <v>10</v>
      </c>
      <c r="G32" s="6">
        <v>7</v>
      </c>
      <c r="H32" s="6">
        <v>7</v>
      </c>
      <c r="I32" s="6">
        <v>7</v>
      </c>
      <c r="J32" s="15">
        <v>10</v>
      </c>
      <c r="K32" s="14">
        <v>7</v>
      </c>
      <c r="L32" s="6">
        <v>7</v>
      </c>
      <c r="M32" s="6">
        <v>7</v>
      </c>
      <c r="N32" s="6">
        <v>7</v>
      </c>
      <c r="O32" s="15">
        <v>5</v>
      </c>
      <c r="P32" s="10">
        <f t="shared" si="0"/>
        <v>144</v>
      </c>
      <c r="Q32" s="17">
        <v>36.06</v>
      </c>
      <c r="R32" s="6"/>
      <c r="S32" s="17">
        <f t="shared" si="1"/>
        <v>107.94</v>
      </c>
    </row>
    <row r="33" spans="1:19" ht="15">
      <c r="A33" s="6">
        <f>Výsledovka!B26</f>
        <v>24</v>
      </c>
      <c r="B33" s="6" t="str">
        <f>Výsledovka!C26</f>
        <v>Benáček Martin</v>
      </c>
      <c r="C33" s="6">
        <f>Výsledovka!D26</f>
        <v>1965</v>
      </c>
      <c r="D33" s="6" t="str">
        <f>Výsledovka!E26</f>
        <v>Liberec</v>
      </c>
      <c r="E33" s="9">
        <v>70</v>
      </c>
      <c r="F33" s="14">
        <v>10</v>
      </c>
      <c r="G33" s="6">
        <v>7</v>
      </c>
      <c r="H33" s="6">
        <v>3</v>
      </c>
      <c r="I33" s="6">
        <v>3</v>
      </c>
      <c r="J33" s="15">
        <v>7</v>
      </c>
      <c r="K33" s="14">
        <v>0</v>
      </c>
      <c r="L33" s="6">
        <v>10</v>
      </c>
      <c r="M33" s="6">
        <v>3</v>
      </c>
      <c r="N33" s="6">
        <v>5</v>
      </c>
      <c r="O33" s="15">
        <v>3</v>
      </c>
      <c r="P33" s="10">
        <f t="shared" si="0"/>
        <v>121</v>
      </c>
      <c r="Q33" s="17">
        <v>31.5</v>
      </c>
      <c r="R33" s="6"/>
      <c r="S33" s="17">
        <f t="shared" si="1"/>
        <v>89.5</v>
      </c>
    </row>
    <row r="34" spans="1:19" ht="15">
      <c r="A34" s="6">
        <f>Výsledovka!B11</f>
        <v>25</v>
      </c>
      <c r="B34" s="6" t="str">
        <f>Výsledovka!C11</f>
        <v>Setnička Tomáš</v>
      </c>
      <c r="C34" s="6">
        <f>Výsledovka!D11</f>
        <v>0</v>
      </c>
      <c r="D34" s="6" t="str">
        <f>Výsledovka!E11</f>
        <v>Hodkovice</v>
      </c>
      <c r="E34" s="9">
        <v>70</v>
      </c>
      <c r="F34" s="14">
        <v>5</v>
      </c>
      <c r="G34" s="6">
        <v>7</v>
      </c>
      <c r="H34" s="6">
        <v>10</v>
      </c>
      <c r="I34" s="6">
        <v>10</v>
      </c>
      <c r="J34" s="15">
        <v>10</v>
      </c>
      <c r="K34" s="14">
        <v>7</v>
      </c>
      <c r="L34" s="6">
        <v>7</v>
      </c>
      <c r="M34" s="6">
        <v>7</v>
      </c>
      <c r="N34" s="6">
        <v>10</v>
      </c>
      <c r="O34" s="15">
        <v>10</v>
      </c>
      <c r="P34" s="10">
        <f t="shared" si="0"/>
        <v>153</v>
      </c>
      <c r="Q34" s="17">
        <v>28.71</v>
      </c>
      <c r="R34" s="6"/>
      <c r="S34" s="17">
        <f t="shared" si="1"/>
        <v>124.28999999999999</v>
      </c>
    </row>
    <row r="35" spans="1:19" ht="15">
      <c r="A35" s="34">
        <f>Výsledovka!B15</f>
        <v>26</v>
      </c>
      <c r="B35" s="34" t="str">
        <f>Výsledovka!C15</f>
        <v>Setnička Tomáš Re</v>
      </c>
      <c r="C35" s="34">
        <f>Výsledovka!D15</f>
        <v>0</v>
      </c>
      <c r="D35" s="34" t="str">
        <f>Výsledovka!E15</f>
        <v>Hodkovice</v>
      </c>
      <c r="E35" s="35">
        <v>70</v>
      </c>
      <c r="F35" s="36">
        <v>10</v>
      </c>
      <c r="G35" s="34">
        <v>7</v>
      </c>
      <c r="H35" s="34">
        <v>10</v>
      </c>
      <c r="I35" s="34">
        <v>10</v>
      </c>
      <c r="J35" s="37">
        <v>10</v>
      </c>
      <c r="K35" s="36">
        <v>7</v>
      </c>
      <c r="L35" s="34">
        <v>10</v>
      </c>
      <c r="M35" s="34">
        <v>7</v>
      </c>
      <c r="N35" s="34">
        <v>10</v>
      </c>
      <c r="O35" s="37">
        <v>10</v>
      </c>
      <c r="P35" s="38">
        <f t="shared" si="0"/>
        <v>161</v>
      </c>
      <c r="Q35" s="39">
        <v>46.29</v>
      </c>
      <c r="R35" s="34"/>
      <c r="S35" s="39">
        <f t="shared" si="1"/>
        <v>114.71000000000001</v>
      </c>
    </row>
    <row r="36" spans="1:19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29"/>
      <c r="S36" s="30"/>
    </row>
    <row r="37" spans="1:1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8"/>
      <c r="R37" s="21"/>
      <c r="S37" s="28"/>
    </row>
    <row r="38" spans="1:1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8"/>
      <c r="R38" s="21"/>
      <c r="S38" s="28"/>
    </row>
    <row r="39" spans="1:1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8"/>
      <c r="R39" s="21"/>
      <c r="S39" s="28"/>
    </row>
    <row r="40" spans="1:1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8"/>
      <c r="R40" s="21"/>
      <c r="S40" s="28"/>
    </row>
    <row r="41" spans="1:1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8"/>
      <c r="R41" s="21"/>
      <c r="S41" s="28"/>
    </row>
    <row r="42" spans="1:1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8"/>
      <c r="R42" s="21"/>
      <c r="S42" s="28"/>
    </row>
    <row r="43" spans="1:1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8"/>
      <c r="R43" s="21"/>
      <c r="S43" s="28"/>
    </row>
    <row r="44" spans="1:1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8"/>
      <c r="R44" s="21"/>
      <c r="S44" s="28"/>
    </row>
  </sheetData>
  <sheetProtection/>
  <mergeCells count="1">
    <mergeCell ref="F9:O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4"/>
  <sheetViews>
    <sheetView zoomScalePageLayoutView="0" workbookViewId="0" topLeftCell="A1">
      <selection activeCell="R36" sqref="R36"/>
    </sheetView>
  </sheetViews>
  <sheetFormatPr defaultColWidth="9.140625" defaultRowHeight="15"/>
  <cols>
    <col min="2" max="2" width="21.140625" style="0" customWidth="1"/>
    <col min="4" max="4" width="13.8515625" style="0" customWidth="1"/>
    <col min="6" max="11" width="4.7109375" style="0" customWidth="1"/>
    <col min="14" max="14" width="10.7109375" style="0" customWidth="1"/>
  </cols>
  <sheetData>
    <row r="3" ht="15">
      <c r="A3" s="5" t="s">
        <v>20</v>
      </c>
    </row>
    <row r="8" ht="15">
      <c r="N8" s="16" t="s">
        <v>28</v>
      </c>
    </row>
    <row r="9" spans="1:15" ht="15.75" thickBot="1">
      <c r="A9" s="6" t="s">
        <v>13</v>
      </c>
      <c r="B9" s="6" t="s">
        <v>14</v>
      </c>
      <c r="C9" s="6" t="s">
        <v>15</v>
      </c>
      <c r="D9" s="6" t="s">
        <v>16</v>
      </c>
      <c r="E9" s="7" t="s">
        <v>26</v>
      </c>
      <c r="F9" s="33" t="s">
        <v>22</v>
      </c>
      <c r="G9" s="33"/>
      <c r="H9" s="33"/>
      <c r="I9" s="33"/>
      <c r="J9" s="33"/>
      <c r="K9" s="33"/>
      <c r="L9" s="7" t="s">
        <v>23</v>
      </c>
      <c r="M9" s="7" t="s">
        <v>24</v>
      </c>
      <c r="N9" s="7" t="s">
        <v>27</v>
      </c>
      <c r="O9" s="7" t="s">
        <v>25</v>
      </c>
    </row>
    <row r="10" spans="1:15" ht="15">
      <c r="A10" s="6">
        <f>Výsledovka!B14</f>
        <v>1</v>
      </c>
      <c r="B10" s="6" t="str">
        <f>Výsledovka!C14</f>
        <v>Müller Martin</v>
      </c>
      <c r="C10" s="6">
        <f>Výsledovka!D14</f>
        <v>1964</v>
      </c>
      <c r="D10" s="6" t="str">
        <f>Výsledovka!E14</f>
        <v>Hodkovice</v>
      </c>
      <c r="E10" s="9">
        <v>90</v>
      </c>
      <c r="F10" s="11">
        <v>10</v>
      </c>
      <c r="G10" s="12">
        <v>10</v>
      </c>
      <c r="H10" s="12">
        <v>10</v>
      </c>
      <c r="I10" s="12">
        <v>7</v>
      </c>
      <c r="J10" s="12">
        <v>10</v>
      </c>
      <c r="K10" s="13">
        <v>10</v>
      </c>
      <c r="L10" s="10">
        <f>SUM(E10:K10)</f>
        <v>147</v>
      </c>
      <c r="M10" s="17">
        <v>27.31</v>
      </c>
      <c r="N10" s="6"/>
      <c r="O10" s="17">
        <f>IF(L10-M10+N10&lt;0,0,L10-M10+N10)</f>
        <v>119.69</v>
      </c>
    </row>
    <row r="11" spans="1:15" ht="15">
      <c r="A11" s="6">
        <f>Výsledovka!B24</f>
        <v>2</v>
      </c>
      <c r="B11" s="6" t="str">
        <f>Výsledovka!C24</f>
        <v>Novák Jan</v>
      </c>
      <c r="C11" s="6">
        <f>Výsledovka!D24</f>
        <v>1993</v>
      </c>
      <c r="D11" s="6" t="str">
        <f>Výsledovka!E24</f>
        <v>indiv.</v>
      </c>
      <c r="E11" s="9">
        <v>90</v>
      </c>
      <c r="F11" s="14">
        <v>10</v>
      </c>
      <c r="G11" s="6">
        <v>3</v>
      </c>
      <c r="H11" s="6">
        <v>7</v>
      </c>
      <c r="I11" s="6">
        <v>7</v>
      </c>
      <c r="J11" s="6">
        <v>10</v>
      </c>
      <c r="K11" s="15">
        <v>5</v>
      </c>
      <c r="L11" s="10">
        <f aca="true" t="shared" si="0" ref="L11:L44">SUM(E11:K11)</f>
        <v>132</v>
      </c>
      <c r="M11" s="17">
        <v>35.62</v>
      </c>
      <c r="N11" s="6"/>
      <c r="O11" s="17">
        <f aca="true" t="shared" si="1" ref="O11:O44">IF(L11-M11+N11&lt;0,0,L11-M11+N11)</f>
        <v>96.38</v>
      </c>
    </row>
    <row r="12" spans="1:15" ht="15">
      <c r="A12" s="6">
        <f>Výsledovka!B29</f>
        <v>3</v>
      </c>
      <c r="B12" s="6" t="str">
        <f>Výsledovka!C29</f>
        <v>Pekláková Jaroslava</v>
      </c>
      <c r="C12" s="6">
        <f>Výsledovka!D29</f>
        <v>1973</v>
      </c>
      <c r="D12" s="6" t="str">
        <f>Výsledovka!E29</f>
        <v>Hodkovice</v>
      </c>
      <c r="E12" s="9">
        <v>90</v>
      </c>
      <c r="F12" s="14">
        <v>5</v>
      </c>
      <c r="G12" s="6">
        <v>5</v>
      </c>
      <c r="H12" s="6">
        <v>5</v>
      </c>
      <c r="I12" s="6">
        <v>3</v>
      </c>
      <c r="J12" s="6">
        <v>5</v>
      </c>
      <c r="K12" s="15">
        <v>5</v>
      </c>
      <c r="L12" s="10">
        <f t="shared" si="0"/>
        <v>118</v>
      </c>
      <c r="M12" s="17">
        <v>35.04</v>
      </c>
      <c r="N12" s="6"/>
      <c r="O12" s="17">
        <f t="shared" si="1"/>
        <v>82.96000000000001</v>
      </c>
    </row>
    <row r="13" spans="1:15" ht="15">
      <c r="A13" s="6">
        <f>Výsledovka!B21</f>
        <v>4</v>
      </c>
      <c r="B13" s="6" t="str">
        <f>Výsledovka!C21</f>
        <v>Peklák Dalibor</v>
      </c>
      <c r="C13" s="6">
        <f>Výsledovka!D21</f>
        <v>1961</v>
      </c>
      <c r="D13" s="6" t="str">
        <f>Výsledovka!E21</f>
        <v>Hodkovice</v>
      </c>
      <c r="E13" s="9">
        <v>90</v>
      </c>
      <c r="F13" s="14">
        <v>7</v>
      </c>
      <c r="G13" s="6">
        <v>10</v>
      </c>
      <c r="H13" s="6">
        <v>7</v>
      </c>
      <c r="I13" s="6">
        <v>7</v>
      </c>
      <c r="J13" s="6">
        <v>7</v>
      </c>
      <c r="K13" s="15">
        <v>7</v>
      </c>
      <c r="L13" s="10">
        <f t="shared" si="0"/>
        <v>135</v>
      </c>
      <c r="M13" s="17">
        <v>33</v>
      </c>
      <c r="N13" s="6"/>
      <c r="O13" s="17">
        <f t="shared" si="1"/>
        <v>102</v>
      </c>
    </row>
    <row r="14" spans="1:15" ht="15">
      <c r="A14" s="6">
        <f>Výsledovka!B16</f>
        <v>5</v>
      </c>
      <c r="B14" s="6" t="str">
        <f>Výsledovka!C16</f>
        <v>Votroubek Rostislav</v>
      </c>
      <c r="C14" s="6">
        <f>Výsledovka!D16</f>
        <v>1958</v>
      </c>
      <c r="D14" s="6" t="str">
        <f>Výsledovka!E16</f>
        <v>Hodkovice</v>
      </c>
      <c r="E14" s="9">
        <v>90</v>
      </c>
      <c r="F14" s="14">
        <v>7</v>
      </c>
      <c r="G14" s="6">
        <v>5</v>
      </c>
      <c r="H14" s="6">
        <v>7</v>
      </c>
      <c r="I14" s="6">
        <v>3</v>
      </c>
      <c r="J14" s="6">
        <v>10</v>
      </c>
      <c r="K14" s="15">
        <v>10</v>
      </c>
      <c r="L14" s="10">
        <f t="shared" si="0"/>
        <v>132</v>
      </c>
      <c r="M14" s="17">
        <v>27.12</v>
      </c>
      <c r="N14" s="6"/>
      <c r="O14" s="17">
        <f t="shared" si="1"/>
        <v>104.88</v>
      </c>
    </row>
    <row r="15" spans="1:15" ht="15">
      <c r="A15" s="6">
        <f>Výsledovka!B28</f>
        <v>6</v>
      </c>
      <c r="B15" s="6" t="str">
        <f>Výsledovka!C28</f>
        <v>Votroubková Jana</v>
      </c>
      <c r="C15" s="6">
        <f>Výsledovka!D28</f>
        <v>1963</v>
      </c>
      <c r="D15" s="6" t="str">
        <f>Výsledovka!E28</f>
        <v>Hodkovice</v>
      </c>
      <c r="E15" s="9">
        <v>90</v>
      </c>
      <c r="F15" s="14">
        <v>10</v>
      </c>
      <c r="G15" s="6">
        <v>7</v>
      </c>
      <c r="H15" s="6">
        <v>10</v>
      </c>
      <c r="I15" s="6">
        <v>7</v>
      </c>
      <c r="J15" s="6">
        <v>5</v>
      </c>
      <c r="K15" s="15">
        <v>5</v>
      </c>
      <c r="L15" s="10">
        <f t="shared" si="0"/>
        <v>134</v>
      </c>
      <c r="M15" s="17">
        <v>36.2</v>
      </c>
      <c r="N15" s="6"/>
      <c r="O15" s="17">
        <f t="shared" si="1"/>
        <v>97.8</v>
      </c>
    </row>
    <row r="16" spans="1:15" ht="15">
      <c r="A16" s="6">
        <f>Výsledovka!B22</f>
        <v>7</v>
      </c>
      <c r="B16" s="6" t="str">
        <f>Výsledovka!C22</f>
        <v>Peklák Dalibor, Re</v>
      </c>
      <c r="C16" s="6">
        <f>Výsledovka!D22</f>
        <v>1961</v>
      </c>
      <c r="D16" s="6" t="str">
        <f>Výsledovka!E22</f>
        <v>Hodkovice</v>
      </c>
      <c r="E16" s="9">
        <v>90</v>
      </c>
      <c r="F16" s="14">
        <v>10</v>
      </c>
      <c r="G16" s="6">
        <v>10</v>
      </c>
      <c r="H16" s="6">
        <v>7</v>
      </c>
      <c r="I16" s="6">
        <v>7</v>
      </c>
      <c r="J16" s="6">
        <v>7</v>
      </c>
      <c r="K16" s="15">
        <v>7</v>
      </c>
      <c r="L16" s="10">
        <f t="shared" si="0"/>
        <v>138</v>
      </c>
      <c r="M16" s="17">
        <v>36.72</v>
      </c>
      <c r="N16" s="6"/>
      <c r="O16" s="17">
        <f t="shared" si="1"/>
        <v>101.28</v>
      </c>
    </row>
    <row r="17" spans="1:15" ht="15">
      <c r="A17" s="6">
        <f>Výsledovka!B30</f>
        <v>8</v>
      </c>
      <c r="B17" s="6" t="str">
        <f>Výsledovka!C30</f>
        <v>Pekláková Jaroslava, Re</v>
      </c>
      <c r="C17" s="6">
        <f>Výsledovka!D30</f>
        <v>1973</v>
      </c>
      <c r="D17" s="6" t="str">
        <f>Výsledovka!E30</f>
        <v>Hodkovice</v>
      </c>
      <c r="E17" s="9">
        <v>90</v>
      </c>
      <c r="F17" s="14">
        <v>10</v>
      </c>
      <c r="G17" s="6">
        <v>7</v>
      </c>
      <c r="H17" s="6">
        <v>10</v>
      </c>
      <c r="I17" s="6">
        <v>7</v>
      </c>
      <c r="J17" s="6">
        <v>10</v>
      </c>
      <c r="K17" s="15">
        <v>7</v>
      </c>
      <c r="L17" s="10">
        <f t="shared" si="0"/>
        <v>141</v>
      </c>
      <c r="M17" s="17">
        <v>52.12</v>
      </c>
      <c r="N17" s="6"/>
      <c r="O17" s="17">
        <f t="shared" si="1"/>
        <v>88.88</v>
      </c>
    </row>
    <row r="18" spans="1:15" ht="15">
      <c r="A18" s="6">
        <f>Výsledovka!B32</f>
        <v>9</v>
      </c>
      <c r="B18" s="6" t="str">
        <f>Výsledovka!C32</f>
        <v>Lanc Milan</v>
      </c>
      <c r="C18" s="6">
        <f>Výsledovka!D32</f>
        <v>1963</v>
      </c>
      <c r="D18" s="6" t="str">
        <f>Výsledovka!E32</f>
        <v>Liberec</v>
      </c>
      <c r="E18" s="9">
        <v>90</v>
      </c>
      <c r="F18" s="14">
        <v>7</v>
      </c>
      <c r="G18" s="6">
        <v>7</v>
      </c>
      <c r="H18" s="6">
        <v>10</v>
      </c>
      <c r="I18" s="6">
        <v>7</v>
      </c>
      <c r="J18" s="6">
        <v>7</v>
      </c>
      <c r="K18" s="15">
        <v>5</v>
      </c>
      <c r="L18" s="10">
        <f t="shared" si="0"/>
        <v>133</v>
      </c>
      <c r="M18" s="17">
        <v>37.99</v>
      </c>
      <c r="N18" s="6"/>
      <c r="O18" s="17">
        <f t="shared" si="1"/>
        <v>95.00999999999999</v>
      </c>
    </row>
    <row r="19" spans="1:15" ht="15">
      <c r="A19" s="6">
        <f>Výsledovka!B31</f>
        <v>10</v>
      </c>
      <c r="B19" s="6" t="str">
        <f>Výsledovka!C31</f>
        <v>Lank Lukáš</v>
      </c>
      <c r="C19" s="6">
        <f>Výsledovka!D31</f>
        <v>1991</v>
      </c>
      <c r="D19" s="6" t="str">
        <f>Výsledovka!E31</f>
        <v>indiv.</v>
      </c>
      <c r="E19" s="9">
        <v>90</v>
      </c>
      <c r="F19" s="14">
        <v>10</v>
      </c>
      <c r="G19" s="6">
        <v>10</v>
      </c>
      <c r="H19" s="6">
        <v>7</v>
      </c>
      <c r="I19" s="6">
        <v>5</v>
      </c>
      <c r="J19" s="6">
        <v>7</v>
      </c>
      <c r="K19" s="15">
        <v>7</v>
      </c>
      <c r="L19" s="10">
        <f t="shared" si="0"/>
        <v>136</v>
      </c>
      <c r="M19" s="17">
        <v>46.78</v>
      </c>
      <c r="N19" s="6"/>
      <c r="O19" s="17">
        <f t="shared" si="1"/>
        <v>89.22</v>
      </c>
    </row>
    <row r="20" spans="1:15" ht="15">
      <c r="A20" s="6">
        <f>Výsledovka!B33</f>
        <v>11</v>
      </c>
      <c r="B20" s="6" t="str">
        <f>Výsledovka!C33</f>
        <v>Vršovská Veronika</v>
      </c>
      <c r="C20" s="6">
        <f>Výsledovka!D33</f>
        <v>1982</v>
      </c>
      <c r="D20" s="6" t="str">
        <f>Výsledovka!E33</f>
        <v>indiv.</v>
      </c>
      <c r="E20" s="9">
        <v>90</v>
      </c>
      <c r="F20" s="14">
        <v>10</v>
      </c>
      <c r="G20" s="6">
        <v>7</v>
      </c>
      <c r="H20" s="6">
        <v>10</v>
      </c>
      <c r="I20" s="6">
        <v>7</v>
      </c>
      <c r="J20" s="6">
        <v>5</v>
      </c>
      <c r="K20" s="15">
        <v>5</v>
      </c>
      <c r="L20" s="10">
        <f t="shared" si="0"/>
        <v>134</v>
      </c>
      <c r="M20" s="17">
        <v>65.8</v>
      </c>
      <c r="N20" s="6"/>
      <c r="O20" s="17">
        <f t="shared" si="1"/>
        <v>68.2</v>
      </c>
    </row>
    <row r="21" spans="1:15" ht="15">
      <c r="A21" s="6">
        <f>Výsledovka!B20</f>
        <v>12</v>
      </c>
      <c r="B21" s="6" t="str">
        <f>Výsledovka!C20</f>
        <v>Vnouček Miloš</v>
      </c>
      <c r="C21" s="6">
        <f>Výsledovka!D20</f>
        <v>1964</v>
      </c>
      <c r="D21" s="6" t="str">
        <f>Výsledovka!E20</f>
        <v>Liberec</v>
      </c>
      <c r="E21" s="9">
        <v>90</v>
      </c>
      <c r="F21" s="14">
        <v>5</v>
      </c>
      <c r="G21" s="6">
        <v>3</v>
      </c>
      <c r="H21" s="6">
        <v>5</v>
      </c>
      <c r="I21" s="6">
        <v>5</v>
      </c>
      <c r="J21" s="6">
        <v>5</v>
      </c>
      <c r="K21" s="15">
        <v>5</v>
      </c>
      <c r="L21" s="10">
        <f t="shared" si="0"/>
        <v>118</v>
      </c>
      <c r="M21" s="17">
        <v>26.42</v>
      </c>
      <c r="N21" s="6"/>
      <c r="O21" s="17">
        <f t="shared" si="1"/>
        <v>91.58</v>
      </c>
    </row>
    <row r="22" spans="1:15" ht="15">
      <c r="A22" s="6">
        <f>Výsledovka!B17</f>
        <v>13</v>
      </c>
      <c r="B22" s="6" t="str">
        <f>Výsledovka!C17</f>
        <v>Vnouček Tomáš</v>
      </c>
      <c r="C22" s="6">
        <f>Výsledovka!D17</f>
        <v>1988</v>
      </c>
      <c r="D22" s="6" t="str">
        <f>Výsledovka!E17</f>
        <v>Liberec</v>
      </c>
      <c r="E22" s="9">
        <v>90</v>
      </c>
      <c r="F22" s="14">
        <v>7</v>
      </c>
      <c r="G22" s="6">
        <v>5</v>
      </c>
      <c r="H22" s="6">
        <v>10</v>
      </c>
      <c r="I22" s="6">
        <v>7</v>
      </c>
      <c r="J22" s="6">
        <v>7</v>
      </c>
      <c r="K22" s="15">
        <v>5</v>
      </c>
      <c r="L22" s="10">
        <f t="shared" si="0"/>
        <v>131</v>
      </c>
      <c r="M22" s="17">
        <v>21.53</v>
      </c>
      <c r="N22" s="6"/>
      <c r="O22" s="17">
        <f t="shared" si="1"/>
        <v>109.47</v>
      </c>
    </row>
    <row r="23" spans="1:15" ht="15">
      <c r="A23" s="6">
        <f>Výsledovka!B25</f>
        <v>14</v>
      </c>
      <c r="B23" s="6" t="str">
        <f>Výsledovka!C25</f>
        <v>Velc Jindřich</v>
      </c>
      <c r="C23" s="6">
        <f>Výsledovka!D25</f>
        <v>1954</v>
      </c>
      <c r="D23" s="6" t="str">
        <f>Výsledovka!E25</f>
        <v>Liberec</v>
      </c>
      <c r="E23" s="9">
        <v>90</v>
      </c>
      <c r="F23" s="14">
        <v>10</v>
      </c>
      <c r="G23" s="6">
        <v>10</v>
      </c>
      <c r="H23" s="6">
        <v>10</v>
      </c>
      <c r="I23" s="6">
        <v>7</v>
      </c>
      <c r="J23" s="6">
        <v>10</v>
      </c>
      <c r="K23" s="15">
        <v>7</v>
      </c>
      <c r="L23" s="10">
        <f t="shared" si="0"/>
        <v>144</v>
      </c>
      <c r="M23" s="17">
        <v>36.4</v>
      </c>
      <c r="N23" s="6"/>
      <c r="O23" s="17">
        <f t="shared" si="1"/>
        <v>107.6</v>
      </c>
    </row>
    <row r="24" spans="1:15" ht="15">
      <c r="A24" s="6">
        <f>Výsledovka!B34</f>
        <v>15</v>
      </c>
      <c r="B24" s="6" t="str">
        <f>Výsledovka!C34</f>
        <v>Velc Jindřich, Re</v>
      </c>
      <c r="C24" s="6">
        <f>Výsledovka!D34</f>
        <v>1954</v>
      </c>
      <c r="D24" s="6" t="str">
        <f>Výsledovka!E34</f>
        <v>Liberec</v>
      </c>
      <c r="E24" s="9">
        <v>90</v>
      </c>
      <c r="F24" s="14">
        <v>7</v>
      </c>
      <c r="G24" s="6">
        <v>5</v>
      </c>
      <c r="H24" s="6">
        <v>10</v>
      </c>
      <c r="I24" s="6">
        <v>5</v>
      </c>
      <c r="J24" s="6">
        <v>10</v>
      </c>
      <c r="K24" s="15">
        <v>5</v>
      </c>
      <c r="L24" s="10">
        <f t="shared" si="0"/>
        <v>132</v>
      </c>
      <c r="M24" s="17">
        <v>69.35</v>
      </c>
      <c r="N24" s="6"/>
      <c r="O24" s="17">
        <f t="shared" si="1"/>
        <v>62.650000000000006</v>
      </c>
    </row>
    <row r="25" spans="1:15" ht="15">
      <c r="A25" s="6">
        <f>Výsledovka!B27</f>
        <v>16</v>
      </c>
      <c r="B25" s="6" t="str">
        <f>Výsledovka!C27</f>
        <v>Bína Václav</v>
      </c>
      <c r="C25" s="6">
        <f>Výsledovka!D27</f>
        <v>1988</v>
      </c>
      <c r="D25" s="6" t="str">
        <f>Výsledovka!E27</f>
        <v>indiv.</v>
      </c>
      <c r="E25" s="9">
        <v>90</v>
      </c>
      <c r="F25" s="14">
        <v>7</v>
      </c>
      <c r="G25" s="6">
        <v>5</v>
      </c>
      <c r="H25" s="6">
        <v>3</v>
      </c>
      <c r="I25" s="6">
        <v>3</v>
      </c>
      <c r="J25" s="6">
        <v>10</v>
      </c>
      <c r="K25" s="15">
        <v>5</v>
      </c>
      <c r="L25" s="10">
        <f t="shared" si="0"/>
        <v>123</v>
      </c>
      <c r="M25" s="17">
        <v>42.36</v>
      </c>
      <c r="N25" s="6"/>
      <c r="O25" s="17">
        <f t="shared" si="1"/>
        <v>80.64</v>
      </c>
    </row>
    <row r="26" spans="1:15" ht="15">
      <c r="A26" s="6">
        <f>Výsledovka!B10</f>
        <v>17</v>
      </c>
      <c r="B26" s="6" t="str">
        <f>Výsledovka!C10</f>
        <v>Sýkora Kamil</v>
      </c>
      <c r="C26" s="6">
        <f>Výsledovka!D10</f>
        <v>1978</v>
      </c>
      <c r="D26" s="6" t="str">
        <f>Výsledovka!E10</f>
        <v>indiv.</v>
      </c>
      <c r="E26" s="9">
        <v>90</v>
      </c>
      <c r="F26" s="14">
        <v>7</v>
      </c>
      <c r="G26" s="6">
        <v>7</v>
      </c>
      <c r="H26" s="6">
        <v>10</v>
      </c>
      <c r="I26" s="6">
        <v>7</v>
      </c>
      <c r="J26" s="6">
        <v>10</v>
      </c>
      <c r="K26" s="15">
        <v>10</v>
      </c>
      <c r="L26" s="10">
        <f t="shared" si="0"/>
        <v>141</v>
      </c>
      <c r="M26" s="17">
        <v>20.3</v>
      </c>
      <c r="N26" s="6"/>
      <c r="O26" s="17">
        <f t="shared" si="1"/>
        <v>120.7</v>
      </c>
    </row>
    <row r="27" spans="1:16" ht="15">
      <c r="A27" s="6">
        <f>Výsledovka!B35</f>
        <v>18</v>
      </c>
      <c r="B27" s="6" t="str">
        <f>Výsledovka!C35</f>
        <v>Sýkora Kamil, Re</v>
      </c>
      <c r="C27" s="6">
        <f>Výsledovka!D35</f>
        <v>1978</v>
      </c>
      <c r="D27" s="6" t="str">
        <f>Výsledovka!E35</f>
        <v>indiv.</v>
      </c>
      <c r="E27" s="9">
        <v>0</v>
      </c>
      <c r="F27" s="14"/>
      <c r="G27" s="6"/>
      <c r="H27" s="6"/>
      <c r="I27" s="6"/>
      <c r="J27" s="6"/>
      <c r="K27" s="15"/>
      <c r="L27" s="10">
        <f t="shared" si="0"/>
        <v>0</v>
      </c>
      <c r="M27" s="17"/>
      <c r="N27" s="6"/>
      <c r="O27" s="17">
        <f t="shared" si="1"/>
        <v>0</v>
      </c>
      <c r="P27" s="18" t="s">
        <v>70</v>
      </c>
    </row>
    <row r="28" spans="1:15" ht="15">
      <c r="A28" s="6">
        <f>Výsledovka!B23</f>
        <v>19</v>
      </c>
      <c r="B28" s="6" t="str">
        <f>Výsledovka!C23</f>
        <v>Hanzlík Miroslav, Ing.</v>
      </c>
      <c r="C28" s="6">
        <f>Výsledovka!D23</f>
        <v>1958</v>
      </c>
      <c r="D28" s="6" t="str">
        <f>Výsledovka!E23</f>
        <v>Liberec</v>
      </c>
      <c r="E28" s="9">
        <v>90</v>
      </c>
      <c r="F28" s="14">
        <v>10</v>
      </c>
      <c r="G28" s="6">
        <v>10</v>
      </c>
      <c r="H28" s="6">
        <v>10</v>
      </c>
      <c r="I28" s="6">
        <v>7</v>
      </c>
      <c r="J28" s="6">
        <v>10</v>
      </c>
      <c r="K28" s="15">
        <v>7</v>
      </c>
      <c r="L28" s="10">
        <f t="shared" si="0"/>
        <v>144</v>
      </c>
      <c r="M28" s="17">
        <v>31.67</v>
      </c>
      <c r="N28" s="6"/>
      <c r="O28" s="17">
        <f t="shared" si="1"/>
        <v>112.33</v>
      </c>
    </row>
    <row r="29" spans="1:15" ht="15">
      <c r="A29" s="6">
        <f>Výsledovka!B18</f>
        <v>20</v>
      </c>
      <c r="B29" s="6" t="str">
        <f>Výsledovka!C18</f>
        <v>Hanzlík Miroslav ml.</v>
      </c>
      <c r="C29" s="6">
        <f>Výsledovka!D18</f>
        <v>1990</v>
      </c>
      <c r="D29" s="6" t="str">
        <f>Výsledovka!E18</f>
        <v>Liberec</v>
      </c>
      <c r="E29" s="9">
        <v>90</v>
      </c>
      <c r="F29" s="14">
        <v>10</v>
      </c>
      <c r="G29" s="6">
        <v>7</v>
      </c>
      <c r="H29" s="6">
        <v>10</v>
      </c>
      <c r="I29" s="6">
        <v>10</v>
      </c>
      <c r="J29" s="6">
        <v>10</v>
      </c>
      <c r="K29" s="15">
        <v>7</v>
      </c>
      <c r="L29" s="10">
        <f t="shared" si="0"/>
        <v>144</v>
      </c>
      <c r="M29" s="17">
        <v>31.05</v>
      </c>
      <c r="N29" s="6"/>
      <c r="O29" s="17">
        <f t="shared" si="1"/>
        <v>112.95</v>
      </c>
    </row>
    <row r="30" spans="1:15" ht="15">
      <c r="A30" s="6">
        <f>Výsledovka!B13</f>
        <v>21</v>
      </c>
      <c r="B30" s="6" t="str">
        <f>Výsledovka!C13</f>
        <v>Pulíček Leoš</v>
      </c>
      <c r="C30" s="6">
        <f>Výsledovka!D13</f>
        <v>1979</v>
      </c>
      <c r="D30" s="6" t="str">
        <f>Výsledovka!E13</f>
        <v>Liberec</v>
      </c>
      <c r="E30" s="9">
        <v>90</v>
      </c>
      <c r="F30" s="14">
        <v>10</v>
      </c>
      <c r="G30" s="6">
        <v>10</v>
      </c>
      <c r="H30" s="6">
        <v>10</v>
      </c>
      <c r="I30" s="6">
        <v>10</v>
      </c>
      <c r="J30" s="6">
        <v>7</v>
      </c>
      <c r="K30" s="15">
        <v>5</v>
      </c>
      <c r="L30" s="10">
        <f t="shared" si="0"/>
        <v>142</v>
      </c>
      <c r="M30" s="17">
        <v>22</v>
      </c>
      <c r="N30" s="6"/>
      <c r="O30" s="17">
        <f t="shared" si="1"/>
        <v>120</v>
      </c>
    </row>
    <row r="31" spans="1:15" ht="15">
      <c r="A31" s="6">
        <f>Výsledovka!B12</f>
        <v>22</v>
      </c>
      <c r="B31" s="6" t="str">
        <f>Výsledovka!C12</f>
        <v>Novotný Petr</v>
      </c>
      <c r="C31" s="6">
        <f>Výsledovka!D12</f>
        <v>1979</v>
      </c>
      <c r="D31" s="6" t="str">
        <f>Výsledovka!E12</f>
        <v>Jenišovice</v>
      </c>
      <c r="E31" s="9">
        <v>90</v>
      </c>
      <c r="F31" s="14">
        <v>10</v>
      </c>
      <c r="G31" s="6">
        <v>10</v>
      </c>
      <c r="H31" s="6">
        <v>7</v>
      </c>
      <c r="I31" s="6">
        <v>7</v>
      </c>
      <c r="J31" s="6">
        <v>10</v>
      </c>
      <c r="K31" s="15">
        <v>7</v>
      </c>
      <c r="L31" s="10">
        <f t="shared" si="0"/>
        <v>141</v>
      </c>
      <c r="M31" s="17">
        <v>22.87</v>
      </c>
      <c r="N31" s="6"/>
      <c r="O31" s="17">
        <f t="shared" si="1"/>
        <v>118.13</v>
      </c>
    </row>
    <row r="32" spans="1:15" ht="15">
      <c r="A32" s="6">
        <f>Výsledovka!B19</f>
        <v>23</v>
      </c>
      <c r="B32" s="6" t="str">
        <f>Výsledovka!C19</f>
        <v>Novotný Petr, Re</v>
      </c>
      <c r="C32" s="6">
        <f>Výsledovka!D19</f>
        <v>1979</v>
      </c>
      <c r="D32" s="6" t="str">
        <f>Výsledovka!E19</f>
        <v>Jenišovice</v>
      </c>
      <c r="E32" s="9">
        <v>90</v>
      </c>
      <c r="F32" s="14">
        <v>7</v>
      </c>
      <c r="G32" s="6">
        <v>7</v>
      </c>
      <c r="H32" s="6">
        <v>10</v>
      </c>
      <c r="I32" s="6">
        <v>5</v>
      </c>
      <c r="J32" s="6">
        <v>5</v>
      </c>
      <c r="K32" s="15">
        <v>5</v>
      </c>
      <c r="L32" s="10">
        <f t="shared" si="0"/>
        <v>129</v>
      </c>
      <c r="M32" s="17">
        <v>37.7</v>
      </c>
      <c r="N32" s="6"/>
      <c r="O32" s="17">
        <f t="shared" si="1"/>
        <v>91.3</v>
      </c>
    </row>
    <row r="33" spans="1:15" ht="15">
      <c r="A33" s="6">
        <f>Výsledovka!B26</f>
        <v>24</v>
      </c>
      <c r="B33" s="6" t="str">
        <f>Výsledovka!C26</f>
        <v>Benáček Martin</v>
      </c>
      <c r="C33" s="6">
        <f>Výsledovka!D26</f>
        <v>1965</v>
      </c>
      <c r="D33" s="6" t="str">
        <f>Výsledovka!E26</f>
        <v>Liberec</v>
      </c>
      <c r="E33" s="9">
        <v>90</v>
      </c>
      <c r="F33" s="14">
        <v>10</v>
      </c>
      <c r="G33" s="6">
        <v>10</v>
      </c>
      <c r="H33" s="6">
        <v>7</v>
      </c>
      <c r="I33" s="6">
        <v>3</v>
      </c>
      <c r="J33" s="6">
        <v>7</v>
      </c>
      <c r="K33" s="15">
        <v>0</v>
      </c>
      <c r="L33" s="10">
        <f t="shared" si="0"/>
        <v>127</v>
      </c>
      <c r="M33" s="17">
        <v>41.79</v>
      </c>
      <c r="N33" s="6"/>
      <c r="O33" s="17">
        <f t="shared" si="1"/>
        <v>85.21000000000001</v>
      </c>
    </row>
    <row r="34" spans="1:15" ht="15">
      <c r="A34" s="6">
        <f>Výsledovka!B11</f>
        <v>25</v>
      </c>
      <c r="B34" s="6" t="str">
        <f>Výsledovka!C11</f>
        <v>Setnička Tomáš</v>
      </c>
      <c r="C34" s="6">
        <f>Výsledovka!D11</f>
        <v>0</v>
      </c>
      <c r="D34" s="6" t="str">
        <f>Výsledovka!E11</f>
        <v>Hodkovice</v>
      </c>
      <c r="E34" s="9">
        <v>90</v>
      </c>
      <c r="F34" s="14">
        <v>10</v>
      </c>
      <c r="G34" s="6">
        <v>10</v>
      </c>
      <c r="H34" s="6">
        <v>10</v>
      </c>
      <c r="I34" s="6">
        <v>7</v>
      </c>
      <c r="J34" s="6">
        <v>7</v>
      </c>
      <c r="K34" s="15">
        <v>7</v>
      </c>
      <c r="L34" s="10">
        <f t="shared" si="0"/>
        <v>141</v>
      </c>
      <c r="M34" s="17">
        <v>22.87</v>
      </c>
      <c r="N34" s="6"/>
      <c r="O34" s="17">
        <f t="shared" si="1"/>
        <v>118.13</v>
      </c>
    </row>
    <row r="35" spans="1:15" ht="15">
      <c r="A35" s="34">
        <f>Výsledovka!B15</f>
        <v>26</v>
      </c>
      <c r="B35" s="34" t="str">
        <f>Výsledovka!C15</f>
        <v>Setnička Tomáš Re</v>
      </c>
      <c r="C35" s="34">
        <f>Výsledovka!D15</f>
        <v>0</v>
      </c>
      <c r="D35" s="34" t="str">
        <f>Výsledovka!E15</f>
        <v>Hodkovice</v>
      </c>
      <c r="E35" s="35">
        <v>90</v>
      </c>
      <c r="F35" s="36">
        <v>10</v>
      </c>
      <c r="G35" s="34">
        <v>7</v>
      </c>
      <c r="H35" s="34">
        <v>10</v>
      </c>
      <c r="I35" s="34">
        <v>10</v>
      </c>
      <c r="J35" s="34">
        <v>10</v>
      </c>
      <c r="K35" s="37">
        <v>10</v>
      </c>
      <c r="L35" s="38">
        <f t="shared" si="0"/>
        <v>147</v>
      </c>
      <c r="M35" s="39">
        <v>42.69</v>
      </c>
      <c r="N35" s="34"/>
      <c r="O35" s="39">
        <f t="shared" si="1"/>
        <v>104.31</v>
      </c>
    </row>
    <row r="36" spans="1:15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29"/>
      <c r="O36" s="30"/>
    </row>
    <row r="37" spans="1:15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8"/>
      <c r="N37" s="21"/>
      <c r="O37" s="28"/>
    </row>
    <row r="38" spans="1:15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8"/>
      <c r="N38" s="21"/>
      <c r="O38" s="28"/>
    </row>
    <row r="39" spans="1:15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8"/>
      <c r="N39" s="21"/>
      <c r="O39" s="28"/>
    </row>
    <row r="40" spans="1:15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8"/>
      <c r="N40" s="21"/>
      <c r="O40" s="28"/>
    </row>
    <row r="41" spans="1:15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8"/>
      <c r="N41" s="21"/>
      <c r="O41" s="28"/>
    </row>
    <row r="42" spans="1:15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8"/>
      <c r="N42" s="21"/>
      <c r="O42" s="28"/>
    </row>
    <row r="43" spans="1:15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8"/>
      <c r="N43" s="21"/>
      <c r="O43" s="28"/>
    </row>
    <row r="44" spans="1:15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8"/>
      <c r="N44" s="21"/>
      <c r="O44" s="28"/>
    </row>
  </sheetData>
  <sheetProtection/>
  <mergeCells count="1">
    <mergeCell ref="F9:K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R44"/>
  <sheetViews>
    <sheetView zoomScalePageLayoutView="0" workbookViewId="0" topLeftCell="A16">
      <selection activeCell="S7" sqref="S7"/>
    </sheetView>
  </sheetViews>
  <sheetFormatPr defaultColWidth="9.140625" defaultRowHeight="15"/>
  <cols>
    <col min="2" max="2" width="20.8515625" style="0" customWidth="1"/>
    <col min="4" max="4" width="13.140625" style="0" customWidth="1"/>
    <col min="6" max="13" width="4.7109375" style="0" customWidth="1"/>
    <col min="16" max="16" width="11.140625" style="0" customWidth="1"/>
  </cols>
  <sheetData>
    <row r="3" ht="15">
      <c r="A3" s="5" t="s">
        <v>21</v>
      </c>
    </row>
    <row r="8" ht="15">
      <c r="P8" s="16" t="s">
        <v>28</v>
      </c>
    </row>
    <row r="9" spans="1:17" ht="15.75" thickBot="1">
      <c r="A9" s="6" t="s">
        <v>13</v>
      </c>
      <c r="B9" s="6" t="s">
        <v>14</v>
      </c>
      <c r="C9" s="6" t="s">
        <v>15</v>
      </c>
      <c r="D9" s="6" t="s">
        <v>16</v>
      </c>
      <c r="E9" s="7" t="s">
        <v>26</v>
      </c>
      <c r="F9" s="33" t="s">
        <v>22</v>
      </c>
      <c r="G9" s="33"/>
      <c r="H9" s="33"/>
      <c r="I9" s="33"/>
      <c r="J9" s="33"/>
      <c r="K9" s="33"/>
      <c r="L9" s="33"/>
      <c r="M9" s="33"/>
      <c r="N9" s="7" t="s">
        <v>23</v>
      </c>
      <c r="O9" s="7" t="s">
        <v>24</v>
      </c>
      <c r="P9" s="7" t="s">
        <v>27</v>
      </c>
      <c r="Q9" s="7" t="s">
        <v>25</v>
      </c>
    </row>
    <row r="10" spans="1:17" ht="15">
      <c r="A10" s="6">
        <f>Výsledovka!B14</f>
        <v>1</v>
      </c>
      <c r="B10" s="6" t="str">
        <f>Výsledovka!C14</f>
        <v>Müller Martin</v>
      </c>
      <c r="C10" s="6">
        <f>Výsledovka!D14</f>
        <v>1964</v>
      </c>
      <c r="D10" s="6" t="str">
        <f>Výsledovka!E14</f>
        <v>Hodkovice</v>
      </c>
      <c r="E10" s="9">
        <v>90</v>
      </c>
      <c r="F10" s="11">
        <v>10</v>
      </c>
      <c r="G10" s="12">
        <v>10</v>
      </c>
      <c r="H10" s="12">
        <v>10</v>
      </c>
      <c r="I10" s="13">
        <v>10</v>
      </c>
      <c r="J10" s="11">
        <v>10</v>
      </c>
      <c r="K10" s="12">
        <v>10</v>
      </c>
      <c r="L10" s="12">
        <v>0</v>
      </c>
      <c r="M10" s="13">
        <v>0</v>
      </c>
      <c r="N10" s="10">
        <f>SUM(E10:M10)</f>
        <v>150</v>
      </c>
      <c r="O10" s="17">
        <v>32.71</v>
      </c>
      <c r="P10" s="6"/>
      <c r="Q10" s="17">
        <f>IF(N10-O10+P10&lt;0,0,N10-O10+P10)</f>
        <v>117.28999999999999</v>
      </c>
    </row>
    <row r="11" spans="1:17" ht="15">
      <c r="A11" s="6">
        <f>Výsledovka!B24</f>
        <v>2</v>
      </c>
      <c r="B11" s="6" t="str">
        <f>Výsledovka!C24</f>
        <v>Novák Jan</v>
      </c>
      <c r="C11" s="6">
        <f>Výsledovka!D24</f>
        <v>1993</v>
      </c>
      <c r="D11" s="6" t="str">
        <f>Výsledovka!E24</f>
        <v>indiv.</v>
      </c>
      <c r="E11" s="9">
        <v>90</v>
      </c>
      <c r="F11" s="14">
        <v>10</v>
      </c>
      <c r="G11" s="6">
        <v>0</v>
      </c>
      <c r="H11" s="6">
        <v>7</v>
      </c>
      <c r="I11" s="15">
        <v>7</v>
      </c>
      <c r="J11" s="14">
        <v>10</v>
      </c>
      <c r="K11" s="6">
        <v>10</v>
      </c>
      <c r="L11" s="6">
        <v>0</v>
      </c>
      <c r="M11" s="15">
        <v>0</v>
      </c>
      <c r="N11" s="10">
        <f aca="true" t="shared" si="0" ref="N11:N44">SUM(E11:M11)</f>
        <v>134</v>
      </c>
      <c r="O11" s="17">
        <v>31</v>
      </c>
      <c r="P11" s="6"/>
      <c r="Q11" s="17">
        <f aca="true" t="shared" si="1" ref="Q11:Q44">IF(N11-O11+P11&lt;0,0,N11-O11+P11)</f>
        <v>103</v>
      </c>
    </row>
    <row r="12" spans="1:17" ht="15">
      <c r="A12" s="6">
        <f>Výsledovka!B29</f>
        <v>3</v>
      </c>
      <c r="B12" s="6" t="str">
        <f>Výsledovka!C29</f>
        <v>Pekláková Jaroslava</v>
      </c>
      <c r="C12" s="6">
        <f>Výsledovka!D29</f>
        <v>1973</v>
      </c>
      <c r="D12" s="6" t="str">
        <f>Výsledovka!E29</f>
        <v>Hodkovice</v>
      </c>
      <c r="E12" s="9">
        <v>80</v>
      </c>
      <c r="F12" s="14">
        <v>10</v>
      </c>
      <c r="G12" s="6">
        <v>10</v>
      </c>
      <c r="H12" s="6">
        <v>0</v>
      </c>
      <c r="I12" s="15">
        <v>10</v>
      </c>
      <c r="J12" s="14">
        <v>0</v>
      </c>
      <c r="K12" s="6">
        <v>10</v>
      </c>
      <c r="L12" s="6">
        <v>0</v>
      </c>
      <c r="M12" s="15">
        <v>0</v>
      </c>
      <c r="N12" s="10">
        <f t="shared" si="0"/>
        <v>120</v>
      </c>
      <c r="O12" s="17">
        <v>53.64</v>
      </c>
      <c r="P12" s="6"/>
      <c r="Q12" s="17">
        <f t="shared" si="1"/>
        <v>66.36</v>
      </c>
    </row>
    <row r="13" spans="1:17" ht="15">
      <c r="A13" s="6">
        <f>Výsledovka!B21</f>
        <v>4</v>
      </c>
      <c r="B13" s="6" t="str">
        <f>Výsledovka!C21</f>
        <v>Peklák Dalibor</v>
      </c>
      <c r="C13" s="6">
        <f>Výsledovka!D21</f>
        <v>1961</v>
      </c>
      <c r="D13" s="6" t="str">
        <f>Výsledovka!E21</f>
        <v>Hodkovice</v>
      </c>
      <c r="E13" s="9">
        <v>90</v>
      </c>
      <c r="F13" s="14">
        <v>10</v>
      </c>
      <c r="G13" s="6">
        <v>0</v>
      </c>
      <c r="H13" s="6">
        <v>7</v>
      </c>
      <c r="I13" s="15">
        <v>7</v>
      </c>
      <c r="J13" s="14">
        <v>10</v>
      </c>
      <c r="K13" s="6">
        <v>10</v>
      </c>
      <c r="L13" s="6">
        <v>10</v>
      </c>
      <c r="M13" s="15">
        <v>10</v>
      </c>
      <c r="N13" s="10">
        <f t="shared" si="0"/>
        <v>154</v>
      </c>
      <c r="O13" s="17">
        <v>39.67</v>
      </c>
      <c r="P13" s="6"/>
      <c r="Q13" s="17">
        <f t="shared" si="1"/>
        <v>114.33</v>
      </c>
    </row>
    <row r="14" spans="1:17" ht="15">
      <c r="A14" s="6">
        <f>Výsledovka!B16</f>
        <v>5</v>
      </c>
      <c r="B14" s="6" t="str">
        <f>Výsledovka!C16</f>
        <v>Votroubek Rostislav</v>
      </c>
      <c r="C14" s="6">
        <f>Výsledovka!D16</f>
        <v>1958</v>
      </c>
      <c r="D14" s="6" t="str">
        <f>Výsledovka!E16</f>
        <v>Hodkovice</v>
      </c>
      <c r="E14" s="9">
        <v>90</v>
      </c>
      <c r="F14" s="14">
        <v>10</v>
      </c>
      <c r="G14" s="6">
        <v>10</v>
      </c>
      <c r="H14" s="6">
        <v>7</v>
      </c>
      <c r="I14" s="15">
        <v>5</v>
      </c>
      <c r="J14" s="14">
        <v>10</v>
      </c>
      <c r="K14" s="6">
        <v>10</v>
      </c>
      <c r="L14" s="6">
        <v>10</v>
      </c>
      <c r="M14" s="15">
        <v>10</v>
      </c>
      <c r="N14" s="10">
        <f t="shared" si="0"/>
        <v>162</v>
      </c>
      <c r="O14" s="17">
        <v>36.1</v>
      </c>
      <c r="P14" s="6"/>
      <c r="Q14" s="17">
        <f t="shared" si="1"/>
        <v>125.9</v>
      </c>
    </row>
    <row r="15" spans="1:17" ht="15">
      <c r="A15" s="6">
        <f>Výsledovka!B28</f>
        <v>6</v>
      </c>
      <c r="B15" s="6" t="str">
        <f>Výsledovka!C28</f>
        <v>Votroubková Jana</v>
      </c>
      <c r="C15" s="6">
        <f>Výsledovka!D28</f>
        <v>1963</v>
      </c>
      <c r="D15" s="6" t="str">
        <f>Výsledovka!E28</f>
        <v>Hodkovice</v>
      </c>
      <c r="E15" s="9">
        <v>90</v>
      </c>
      <c r="F15" s="14">
        <v>10</v>
      </c>
      <c r="G15" s="6">
        <v>0</v>
      </c>
      <c r="H15" s="6">
        <v>7</v>
      </c>
      <c r="I15" s="15">
        <v>7</v>
      </c>
      <c r="J15" s="14">
        <v>10</v>
      </c>
      <c r="K15" s="6">
        <v>10</v>
      </c>
      <c r="L15" s="6">
        <v>10</v>
      </c>
      <c r="M15" s="15">
        <v>10</v>
      </c>
      <c r="N15" s="10">
        <f t="shared" si="0"/>
        <v>154</v>
      </c>
      <c r="O15" s="17">
        <v>55.75</v>
      </c>
      <c r="P15" s="6"/>
      <c r="Q15" s="17">
        <f t="shared" si="1"/>
        <v>98.25</v>
      </c>
    </row>
    <row r="16" spans="1:17" ht="15">
      <c r="A16" s="6">
        <f>Výsledovka!B22</f>
        <v>7</v>
      </c>
      <c r="B16" s="6" t="str">
        <f>Výsledovka!C22</f>
        <v>Peklák Dalibor, Re</v>
      </c>
      <c r="C16" s="6">
        <f>Výsledovka!D22</f>
        <v>1961</v>
      </c>
      <c r="D16" s="6" t="str">
        <f>Výsledovka!E22</f>
        <v>Hodkovice</v>
      </c>
      <c r="E16" s="9">
        <v>90</v>
      </c>
      <c r="F16" s="14">
        <v>10</v>
      </c>
      <c r="G16" s="6">
        <v>10</v>
      </c>
      <c r="H16" s="6">
        <v>7</v>
      </c>
      <c r="I16" s="15">
        <v>7</v>
      </c>
      <c r="J16" s="14">
        <v>10</v>
      </c>
      <c r="K16" s="6">
        <v>10</v>
      </c>
      <c r="L16" s="6">
        <v>10</v>
      </c>
      <c r="M16" s="15">
        <v>10</v>
      </c>
      <c r="N16" s="10">
        <f t="shared" si="0"/>
        <v>164</v>
      </c>
      <c r="O16" s="17">
        <v>66.07</v>
      </c>
      <c r="P16" s="6"/>
      <c r="Q16" s="17">
        <f t="shared" si="1"/>
        <v>97.93</v>
      </c>
    </row>
    <row r="17" spans="1:17" ht="15">
      <c r="A17" s="6">
        <f>Výsledovka!B30</f>
        <v>8</v>
      </c>
      <c r="B17" s="6" t="str">
        <f>Výsledovka!C30</f>
        <v>Pekláková Jaroslava, Re</v>
      </c>
      <c r="C17" s="6">
        <f>Výsledovka!D30</f>
        <v>1973</v>
      </c>
      <c r="D17" s="6" t="str">
        <f>Výsledovka!E30</f>
        <v>Hodkovice</v>
      </c>
      <c r="E17" s="9">
        <v>90</v>
      </c>
      <c r="F17" s="14">
        <v>10</v>
      </c>
      <c r="G17" s="6">
        <v>10</v>
      </c>
      <c r="H17" s="6">
        <v>7</v>
      </c>
      <c r="I17" s="15">
        <v>7</v>
      </c>
      <c r="J17" s="14">
        <v>10</v>
      </c>
      <c r="K17" s="6">
        <v>10</v>
      </c>
      <c r="L17" s="6">
        <v>10</v>
      </c>
      <c r="M17" s="15">
        <v>10</v>
      </c>
      <c r="N17" s="10">
        <f t="shared" si="0"/>
        <v>164</v>
      </c>
      <c r="O17" s="17">
        <v>96.35</v>
      </c>
      <c r="P17" s="6"/>
      <c r="Q17" s="17">
        <f t="shared" si="1"/>
        <v>67.65</v>
      </c>
    </row>
    <row r="18" spans="1:18" ht="15">
      <c r="A18" s="6">
        <f>Výsledovka!B32</f>
        <v>9</v>
      </c>
      <c r="B18" s="6" t="str">
        <f>Výsledovka!C32</f>
        <v>Lanc Milan</v>
      </c>
      <c r="C18" s="6">
        <f>Výsledovka!D32</f>
        <v>1963</v>
      </c>
      <c r="D18" s="6" t="str">
        <f>Výsledovka!E32</f>
        <v>Liberec</v>
      </c>
      <c r="E18" s="9">
        <v>0</v>
      </c>
      <c r="F18" s="14"/>
      <c r="G18" s="6"/>
      <c r="H18" s="6"/>
      <c r="I18" s="15"/>
      <c r="J18" s="14"/>
      <c r="K18" s="6"/>
      <c r="L18" s="6"/>
      <c r="M18" s="15"/>
      <c r="N18" s="10">
        <f t="shared" si="0"/>
        <v>0</v>
      </c>
      <c r="O18" s="17"/>
      <c r="P18" s="6"/>
      <c r="Q18" s="17">
        <f t="shared" si="1"/>
        <v>0</v>
      </c>
      <c r="R18" s="18" t="s">
        <v>70</v>
      </c>
    </row>
    <row r="19" spans="1:17" ht="15">
      <c r="A19" s="6">
        <f>Výsledovka!B31</f>
        <v>10</v>
      </c>
      <c r="B19" s="6" t="str">
        <f>Výsledovka!C31</f>
        <v>Lank Lukáš</v>
      </c>
      <c r="C19" s="6">
        <f>Výsledovka!D31</f>
        <v>1991</v>
      </c>
      <c r="D19" s="6" t="str">
        <f>Výsledovka!E31</f>
        <v>indiv.</v>
      </c>
      <c r="E19" s="9">
        <v>90</v>
      </c>
      <c r="F19" s="14">
        <v>10</v>
      </c>
      <c r="G19" s="6">
        <v>10</v>
      </c>
      <c r="H19" s="6">
        <v>0</v>
      </c>
      <c r="I19" s="15">
        <v>10</v>
      </c>
      <c r="J19" s="14">
        <v>0</v>
      </c>
      <c r="K19" s="6">
        <v>10</v>
      </c>
      <c r="L19" s="6">
        <v>0</v>
      </c>
      <c r="M19" s="15">
        <v>0</v>
      </c>
      <c r="N19" s="10">
        <f t="shared" si="0"/>
        <v>130</v>
      </c>
      <c r="O19" s="17">
        <v>66.3</v>
      </c>
      <c r="P19" s="6"/>
      <c r="Q19" s="17">
        <f t="shared" si="1"/>
        <v>63.7</v>
      </c>
    </row>
    <row r="20" spans="1:17" ht="15">
      <c r="A20" s="6">
        <f>Výsledovka!B33</f>
        <v>11</v>
      </c>
      <c r="B20" s="6" t="str">
        <f>Výsledovka!C33</f>
        <v>Vršovská Veronika</v>
      </c>
      <c r="C20" s="6">
        <f>Výsledovka!D33</f>
        <v>1982</v>
      </c>
      <c r="D20" s="6" t="str">
        <f>Výsledovka!E33</f>
        <v>indiv.</v>
      </c>
      <c r="E20" s="9">
        <v>90</v>
      </c>
      <c r="F20" s="14">
        <v>0</v>
      </c>
      <c r="G20" s="6">
        <v>0</v>
      </c>
      <c r="H20" s="6">
        <v>5</v>
      </c>
      <c r="I20" s="15">
        <v>0</v>
      </c>
      <c r="J20" s="14">
        <v>10</v>
      </c>
      <c r="K20" s="6">
        <v>10</v>
      </c>
      <c r="L20" s="6">
        <v>10</v>
      </c>
      <c r="M20" s="15">
        <v>0</v>
      </c>
      <c r="N20" s="10">
        <f t="shared" si="0"/>
        <v>125</v>
      </c>
      <c r="O20" s="17">
        <v>96.77</v>
      </c>
      <c r="P20" s="6"/>
      <c r="Q20" s="17">
        <f t="shared" si="1"/>
        <v>28.230000000000004</v>
      </c>
    </row>
    <row r="21" spans="1:17" ht="15">
      <c r="A21" s="6">
        <f>Výsledovka!B20</f>
        <v>12</v>
      </c>
      <c r="B21" s="6" t="str">
        <f>Výsledovka!C20</f>
        <v>Vnouček Miloš</v>
      </c>
      <c r="C21" s="6">
        <f>Výsledovka!D20</f>
        <v>1964</v>
      </c>
      <c r="D21" s="6" t="str">
        <f>Výsledovka!E20</f>
        <v>Liberec</v>
      </c>
      <c r="E21" s="9">
        <v>90</v>
      </c>
      <c r="F21" s="14">
        <v>10</v>
      </c>
      <c r="G21" s="6">
        <v>10</v>
      </c>
      <c r="H21" s="6">
        <v>7</v>
      </c>
      <c r="I21" s="15">
        <v>7</v>
      </c>
      <c r="J21" s="14">
        <v>10</v>
      </c>
      <c r="K21" s="6">
        <v>10</v>
      </c>
      <c r="L21" s="6">
        <v>10</v>
      </c>
      <c r="M21" s="15">
        <v>0</v>
      </c>
      <c r="N21" s="10">
        <f t="shared" si="0"/>
        <v>154</v>
      </c>
      <c r="O21" s="17">
        <v>33.74</v>
      </c>
      <c r="P21" s="6"/>
      <c r="Q21" s="17">
        <f t="shared" si="1"/>
        <v>120.25999999999999</v>
      </c>
    </row>
    <row r="22" spans="1:17" ht="15">
      <c r="A22" s="6">
        <f>Výsledovka!B17</f>
        <v>13</v>
      </c>
      <c r="B22" s="6" t="str">
        <f>Výsledovka!C17</f>
        <v>Vnouček Tomáš</v>
      </c>
      <c r="C22" s="6">
        <f>Výsledovka!D17</f>
        <v>1988</v>
      </c>
      <c r="D22" s="6" t="str">
        <f>Výsledovka!E17</f>
        <v>Liberec</v>
      </c>
      <c r="E22" s="9">
        <v>90</v>
      </c>
      <c r="F22" s="14">
        <v>10</v>
      </c>
      <c r="G22" s="6">
        <v>10</v>
      </c>
      <c r="H22" s="6">
        <v>10</v>
      </c>
      <c r="I22" s="15">
        <v>10</v>
      </c>
      <c r="J22" s="14">
        <v>10</v>
      </c>
      <c r="K22" s="6">
        <v>10</v>
      </c>
      <c r="L22" s="6">
        <v>0</v>
      </c>
      <c r="M22" s="15">
        <v>0</v>
      </c>
      <c r="N22" s="10">
        <f t="shared" si="0"/>
        <v>150</v>
      </c>
      <c r="O22" s="17">
        <v>32.71</v>
      </c>
      <c r="P22" s="6"/>
      <c r="Q22" s="17">
        <f t="shared" si="1"/>
        <v>117.28999999999999</v>
      </c>
    </row>
    <row r="23" spans="1:17" ht="15">
      <c r="A23" s="6">
        <f>Výsledovka!B25</f>
        <v>14</v>
      </c>
      <c r="B23" s="6" t="str">
        <f>Výsledovka!C25</f>
        <v>Velc Jindřich</v>
      </c>
      <c r="C23" s="6">
        <f>Výsledovka!D25</f>
        <v>1954</v>
      </c>
      <c r="D23" s="6" t="str">
        <f>Výsledovka!E25</f>
        <v>Liberec</v>
      </c>
      <c r="E23" s="9">
        <v>80</v>
      </c>
      <c r="F23" s="14">
        <v>10</v>
      </c>
      <c r="G23" s="6">
        <v>10</v>
      </c>
      <c r="H23" s="6">
        <v>5</v>
      </c>
      <c r="I23" s="15">
        <v>7</v>
      </c>
      <c r="J23" s="14">
        <v>10</v>
      </c>
      <c r="K23" s="6">
        <v>0</v>
      </c>
      <c r="L23" s="6">
        <v>10</v>
      </c>
      <c r="M23" s="15">
        <v>0</v>
      </c>
      <c r="N23" s="10">
        <f t="shared" si="0"/>
        <v>132</v>
      </c>
      <c r="O23" s="17">
        <v>52.98</v>
      </c>
      <c r="P23" s="6"/>
      <c r="Q23" s="17">
        <f t="shared" si="1"/>
        <v>79.02000000000001</v>
      </c>
    </row>
    <row r="24" spans="1:17" ht="15">
      <c r="A24" s="6">
        <f>Výsledovka!B34</f>
        <v>15</v>
      </c>
      <c r="B24" s="6" t="str">
        <f>Výsledovka!C34</f>
        <v>Velc Jindřich, Re</v>
      </c>
      <c r="C24" s="6">
        <f>Výsledovka!D34</f>
        <v>1954</v>
      </c>
      <c r="D24" s="6" t="str">
        <f>Výsledovka!E34</f>
        <v>Liberec</v>
      </c>
      <c r="E24" s="9">
        <v>90</v>
      </c>
      <c r="F24" s="14">
        <v>0</v>
      </c>
      <c r="G24" s="6">
        <v>0</v>
      </c>
      <c r="H24" s="6">
        <v>7</v>
      </c>
      <c r="I24" s="15">
        <v>5</v>
      </c>
      <c r="J24" s="14">
        <v>10</v>
      </c>
      <c r="K24" s="6">
        <v>0</v>
      </c>
      <c r="L24" s="6">
        <v>0</v>
      </c>
      <c r="M24" s="15">
        <v>0</v>
      </c>
      <c r="N24" s="10">
        <f t="shared" si="0"/>
        <v>112</v>
      </c>
      <c r="O24" s="17">
        <v>72.53</v>
      </c>
      <c r="P24" s="6"/>
      <c r="Q24" s="17">
        <f t="shared" si="1"/>
        <v>39.47</v>
      </c>
    </row>
    <row r="25" spans="1:17" ht="15">
      <c r="A25" s="6">
        <f>Výsledovka!B27</f>
        <v>16</v>
      </c>
      <c r="B25" s="6" t="str">
        <f>Výsledovka!C27</f>
        <v>Bína Václav</v>
      </c>
      <c r="C25" s="6">
        <f>Výsledovka!D27</f>
        <v>1988</v>
      </c>
      <c r="D25" s="6" t="str">
        <f>Výsledovka!E27</f>
        <v>indiv.</v>
      </c>
      <c r="E25" s="9">
        <v>90</v>
      </c>
      <c r="F25" s="14">
        <v>10</v>
      </c>
      <c r="G25" s="6">
        <v>10</v>
      </c>
      <c r="H25" s="6">
        <v>10</v>
      </c>
      <c r="I25" s="15">
        <v>7</v>
      </c>
      <c r="J25" s="14">
        <v>0</v>
      </c>
      <c r="K25" s="6">
        <v>10</v>
      </c>
      <c r="L25" s="6">
        <v>10</v>
      </c>
      <c r="M25" s="15">
        <v>0</v>
      </c>
      <c r="N25" s="10">
        <f t="shared" si="0"/>
        <v>147</v>
      </c>
      <c r="O25" s="17">
        <v>46.63</v>
      </c>
      <c r="P25" s="6"/>
      <c r="Q25" s="17">
        <f t="shared" si="1"/>
        <v>100.37</v>
      </c>
    </row>
    <row r="26" spans="1:17" ht="15">
      <c r="A26" s="6">
        <f>Výsledovka!B10</f>
        <v>17</v>
      </c>
      <c r="B26" s="6" t="str">
        <f>Výsledovka!C10</f>
        <v>Sýkora Kamil</v>
      </c>
      <c r="C26" s="6">
        <f>Výsledovka!D10</f>
        <v>1978</v>
      </c>
      <c r="D26" s="6" t="str">
        <f>Výsledovka!E10</f>
        <v>indiv.</v>
      </c>
      <c r="E26" s="9">
        <v>90</v>
      </c>
      <c r="F26" s="14">
        <v>10</v>
      </c>
      <c r="G26" s="6">
        <v>10</v>
      </c>
      <c r="H26" s="6">
        <v>10</v>
      </c>
      <c r="I26" s="15">
        <v>7</v>
      </c>
      <c r="J26" s="14">
        <v>10</v>
      </c>
      <c r="K26" s="6">
        <v>10</v>
      </c>
      <c r="L26" s="6">
        <v>10</v>
      </c>
      <c r="M26" s="15">
        <v>10</v>
      </c>
      <c r="N26" s="10">
        <f t="shared" si="0"/>
        <v>167</v>
      </c>
      <c r="O26" s="17">
        <v>26.64</v>
      </c>
      <c r="P26" s="6"/>
      <c r="Q26" s="17">
        <f t="shared" si="1"/>
        <v>140.36</v>
      </c>
    </row>
    <row r="27" spans="1:18" ht="15">
      <c r="A27" s="6">
        <f>Výsledovka!B35</f>
        <v>18</v>
      </c>
      <c r="B27" s="6" t="str">
        <f>Výsledovka!C35</f>
        <v>Sýkora Kamil, Re</v>
      </c>
      <c r="C27" s="6">
        <f>Výsledovka!D35</f>
        <v>1978</v>
      </c>
      <c r="D27" s="6" t="str">
        <f>Výsledovka!E35</f>
        <v>indiv.</v>
      </c>
      <c r="E27" s="9">
        <v>0</v>
      </c>
      <c r="F27" s="14"/>
      <c r="G27" s="6"/>
      <c r="H27" s="6"/>
      <c r="I27" s="15"/>
      <c r="J27" s="14"/>
      <c r="K27" s="6"/>
      <c r="L27" s="6"/>
      <c r="M27" s="15"/>
      <c r="N27" s="10">
        <f t="shared" si="0"/>
        <v>0</v>
      </c>
      <c r="O27" s="17"/>
      <c r="P27" s="6"/>
      <c r="Q27" s="17">
        <f t="shared" si="1"/>
        <v>0</v>
      </c>
      <c r="R27" s="18" t="s">
        <v>70</v>
      </c>
    </row>
    <row r="28" spans="1:17" ht="15">
      <c r="A28" s="6">
        <f>Výsledovka!B23</f>
        <v>19</v>
      </c>
      <c r="B28" s="6" t="str">
        <f>Výsledovka!C23</f>
        <v>Hanzlík Miroslav, Ing.</v>
      </c>
      <c r="C28" s="6">
        <f>Výsledovka!D23</f>
        <v>1958</v>
      </c>
      <c r="D28" s="6" t="str">
        <f>Výsledovka!E23</f>
        <v>Liberec</v>
      </c>
      <c r="E28" s="9">
        <v>80</v>
      </c>
      <c r="F28" s="14">
        <v>10</v>
      </c>
      <c r="G28" s="6">
        <v>10</v>
      </c>
      <c r="H28" s="6">
        <v>7</v>
      </c>
      <c r="I28" s="15">
        <v>5</v>
      </c>
      <c r="J28" s="14">
        <v>10</v>
      </c>
      <c r="K28" s="6">
        <v>10</v>
      </c>
      <c r="L28" s="6">
        <v>10</v>
      </c>
      <c r="M28" s="15">
        <v>0</v>
      </c>
      <c r="N28" s="10">
        <f t="shared" si="0"/>
        <v>142</v>
      </c>
      <c r="O28" s="17">
        <v>46.3</v>
      </c>
      <c r="P28" s="6"/>
      <c r="Q28" s="17">
        <f t="shared" si="1"/>
        <v>95.7</v>
      </c>
    </row>
    <row r="29" spans="1:17" ht="15">
      <c r="A29" s="6">
        <f>Výsledovka!B18</f>
        <v>20</v>
      </c>
      <c r="B29" s="6" t="str">
        <f>Výsledovka!C18</f>
        <v>Hanzlík Miroslav ml.</v>
      </c>
      <c r="C29" s="6">
        <f>Výsledovka!D18</f>
        <v>1990</v>
      </c>
      <c r="D29" s="6" t="str">
        <f>Výsledovka!E18</f>
        <v>Liberec</v>
      </c>
      <c r="E29" s="9">
        <v>90</v>
      </c>
      <c r="F29" s="14">
        <v>10</v>
      </c>
      <c r="G29" s="6">
        <v>10</v>
      </c>
      <c r="H29" s="6">
        <v>10</v>
      </c>
      <c r="I29" s="15">
        <v>10</v>
      </c>
      <c r="J29" s="14">
        <v>10</v>
      </c>
      <c r="K29" s="6">
        <v>10</v>
      </c>
      <c r="L29" s="6">
        <v>10</v>
      </c>
      <c r="M29" s="15">
        <v>0</v>
      </c>
      <c r="N29" s="10">
        <f t="shared" si="0"/>
        <v>160</v>
      </c>
      <c r="O29" s="17">
        <v>30.69</v>
      </c>
      <c r="P29" s="6"/>
      <c r="Q29" s="17">
        <f t="shared" si="1"/>
        <v>129.31</v>
      </c>
    </row>
    <row r="30" spans="1:17" ht="15">
      <c r="A30" s="6">
        <f>Výsledovka!B13</f>
        <v>21</v>
      </c>
      <c r="B30" s="6" t="str">
        <f>Výsledovka!C13</f>
        <v>Pulíček Leoš</v>
      </c>
      <c r="C30" s="6">
        <f>Výsledovka!D13</f>
        <v>1979</v>
      </c>
      <c r="D30" s="6" t="str">
        <f>Výsledovka!E13</f>
        <v>Liberec</v>
      </c>
      <c r="E30" s="9">
        <v>80</v>
      </c>
      <c r="F30" s="14">
        <v>10</v>
      </c>
      <c r="G30" s="6">
        <v>10</v>
      </c>
      <c r="H30" s="6">
        <v>7</v>
      </c>
      <c r="I30" s="15">
        <v>7</v>
      </c>
      <c r="J30" s="14">
        <v>10</v>
      </c>
      <c r="K30" s="6">
        <v>10</v>
      </c>
      <c r="L30" s="6">
        <v>10</v>
      </c>
      <c r="M30" s="15">
        <v>10</v>
      </c>
      <c r="N30" s="10">
        <f t="shared" si="0"/>
        <v>154</v>
      </c>
      <c r="O30" s="17">
        <v>24.9</v>
      </c>
      <c r="P30" s="6"/>
      <c r="Q30" s="17">
        <f t="shared" si="1"/>
        <v>129.1</v>
      </c>
    </row>
    <row r="31" spans="1:17" ht="15">
      <c r="A31" s="6">
        <f>Výsledovka!B12</f>
        <v>22</v>
      </c>
      <c r="B31" s="6" t="str">
        <f>Výsledovka!C12</f>
        <v>Novotný Petr</v>
      </c>
      <c r="C31" s="6">
        <f>Výsledovka!D12</f>
        <v>1979</v>
      </c>
      <c r="D31" s="6" t="str">
        <f>Výsledovka!E12</f>
        <v>Jenišovice</v>
      </c>
      <c r="E31" s="9">
        <v>90</v>
      </c>
      <c r="F31" s="14">
        <v>10</v>
      </c>
      <c r="G31" s="6">
        <v>10</v>
      </c>
      <c r="H31" s="6">
        <v>7</v>
      </c>
      <c r="I31" s="15">
        <v>7</v>
      </c>
      <c r="J31" s="14">
        <v>10</v>
      </c>
      <c r="K31" s="6">
        <v>10</v>
      </c>
      <c r="L31" s="6">
        <v>10</v>
      </c>
      <c r="M31" s="15">
        <v>10</v>
      </c>
      <c r="N31" s="10">
        <f t="shared" si="0"/>
        <v>164</v>
      </c>
      <c r="O31" s="17">
        <v>22.32</v>
      </c>
      <c r="P31" s="6"/>
      <c r="Q31" s="17">
        <f t="shared" si="1"/>
        <v>141.68</v>
      </c>
    </row>
    <row r="32" spans="1:17" ht="15">
      <c r="A32" s="6">
        <f>Výsledovka!B19</f>
        <v>23</v>
      </c>
      <c r="B32" s="6" t="str">
        <f>Výsledovka!C19</f>
        <v>Novotný Petr, Re</v>
      </c>
      <c r="C32" s="6">
        <f>Výsledovka!D19</f>
        <v>1979</v>
      </c>
      <c r="D32" s="6" t="str">
        <f>Výsledovka!E19</f>
        <v>Jenišovice</v>
      </c>
      <c r="E32" s="9">
        <v>90</v>
      </c>
      <c r="F32" s="14">
        <v>10</v>
      </c>
      <c r="G32" s="6">
        <v>10</v>
      </c>
      <c r="H32" s="6">
        <v>10</v>
      </c>
      <c r="I32" s="15">
        <v>5</v>
      </c>
      <c r="J32" s="14">
        <v>10</v>
      </c>
      <c r="K32" s="6">
        <v>10</v>
      </c>
      <c r="L32" s="6">
        <v>10</v>
      </c>
      <c r="M32" s="15">
        <v>0</v>
      </c>
      <c r="N32" s="10">
        <f t="shared" si="0"/>
        <v>155</v>
      </c>
      <c r="O32" s="17">
        <v>37.68</v>
      </c>
      <c r="P32" s="6"/>
      <c r="Q32" s="17">
        <f t="shared" si="1"/>
        <v>117.32</v>
      </c>
    </row>
    <row r="33" spans="1:17" ht="15">
      <c r="A33" s="6">
        <f>Výsledovka!B26</f>
        <v>24</v>
      </c>
      <c r="B33" s="6" t="str">
        <f>Výsledovka!C26</f>
        <v>Benáček Martin</v>
      </c>
      <c r="C33" s="6">
        <f>Výsledovka!D26</f>
        <v>1965</v>
      </c>
      <c r="D33" s="6" t="str">
        <f>Výsledovka!E26</f>
        <v>Liberec</v>
      </c>
      <c r="E33" s="9">
        <v>90</v>
      </c>
      <c r="F33" s="14">
        <v>10</v>
      </c>
      <c r="G33" s="6">
        <v>10</v>
      </c>
      <c r="H33" s="6">
        <v>7</v>
      </c>
      <c r="I33" s="15">
        <v>7</v>
      </c>
      <c r="J33" s="14">
        <v>10</v>
      </c>
      <c r="K33" s="6">
        <v>0</v>
      </c>
      <c r="L33" s="6">
        <v>0</v>
      </c>
      <c r="M33" s="15">
        <v>0</v>
      </c>
      <c r="N33" s="10">
        <f t="shared" si="0"/>
        <v>134</v>
      </c>
      <c r="O33" s="17">
        <v>26.65</v>
      </c>
      <c r="P33" s="6"/>
      <c r="Q33" s="17">
        <f t="shared" si="1"/>
        <v>107.35</v>
      </c>
    </row>
    <row r="34" spans="1:17" ht="15">
      <c r="A34" s="6">
        <f>Výsledovka!B11</f>
        <v>25</v>
      </c>
      <c r="B34" s="6" t="str">
        <f>Výsledovka!C11</f>
        <v>Setnička Tomáš</v>
      </c>
      <c r="C34" s="6">
        <f>Výsledovka!D11</f>
        <v>0</v>
      </c>
      <c r="D34" s="6" t="str">
        <f>Výsledovka!E11</f>
        <v>Hodkovice</v>
      </c>
      <c r="E34" s="9">
        <v>90</v>
      </c>
      <c r="F34" s="14">
        <v>10</v>
      </c>
      <c r="G34" s="6">
        <v>10</v>
      </c>
      <c r="H34" s="6">
        <v>10</v>
      </c>
      <c r="I34" s="15">
        <v>7</v>
      </c>
      <c r="J34" s="14">
        <v>10</v>
      </c>
      <c r="K34" s="6">
        <v>10</v>
      </c>
      <c r="L34" s="6">
        <v>10</v>
      </c>
      <c r="M34" s="15">
        <v>10</v>
      </c>
      <c r="N34" s="10">
        <f t="shared" si="0"/>
        <v>167</v>
      </c>
      <c r="O34" s="17">
        <v>35.64</v>
      </c>
      <c r="P34" s="6"/>
      <c r="Q34" s="17">
        <f t="shared" si="1"/>
        <v>131.36</v>
      </c>
    </row>
    <row r="35" spans="1:18" ht="15">
      <c r="A35" s="34">
        <f>Výsledovka!B15</f>
        <v>26</v>
      </c>
      <c r="B35" s="34" t="str">
        <f>Výsledovka!C15</f>
        <v>Setnička Tomáš Re</v>
      </c>
      <c r="C35" s="34">
        <f>Výsledovka!D15</f>
        <v>0</v>
      </c>
      <c r="D35" s="34" t="str">
        <f>Výsledovka!E15</f>
        <v>Hodkovice</v>
      </c>
      <c r="E35" s="35">
        <v>90</v>
      </c>
      <c r="F35" s="36">
        <v>10</v>
      </c>
      <c r="G35" s="34">
        <v>10</v>
      </c>
      <c r="H35" s="34">
        <v>10</v>
      </c>
      <c r="I35" s="37">
        <v>7</v>
      </c>
      <c r="J35" s="36">
        <v>10</v>
      </c>
      <c r="K35" s="34">
        <v>10</v>
      </c>
      <c r="L35" s="34">
        <v>10</v>
      </c>
      <c r="M35" s="37">
        <v>10</v>
      </c>
      <c r="N35" s="38">
        <f t="shared" si="0"/>
        <v>167</v>
      </c>
      <c r="O35" s="39">
        <v>52.52</v>
      </c>
      <c r="P35" s="34"/>
      <c r="Q35" s="39">
        <f t="shared" si="1"/>
        <v>114.47999999999999</v>
      </c>
      <c r="R35" s="18"/>
    </row>
    <row r="36" spans="1:17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29"/>
      <c r="Q36" s="30"/>
    </row>
    <row r="37" spans="1:17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8"/>
      <c r="P37" s="21"/>
      <c r="Q37" s="28"/>
    </row>
    <row r="38" spans="1:17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8"/>
      <c r="P38" s="21"/>
      <c r="Q38" s="28"/>
    </row>
    <row r="39" spans="1:17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8"/>
      <c r="P39" s="21"/>
      <c r="Q39" s="28"/>
    </row>
    <row r="40" spans="1:17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8"/>
      <c r="P40" s="21"/>
      <c r="Q40" s="28"/>
    </row>
    <row r="41" spans="1:17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8"/>
      <c r="P41" s="21"/>
      <c r="Q41" s="28"/>
    </row>
    <row r="42" spans="1:17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8"/>
      <c r="P42" s="21"/>
      <c r="Q42" s="28"/>
    </row>
    <row r="43" spans="1:17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8"/>
      <c r="P43" s="21"/>
      <c r="Q43" s="28"/>
    </row>
    <row r="44" spans="1:17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8"/>
      <c r="P44" s="21"/>
      <c r="Q44" s="28"/>
    </row>
  </sheetData>
  <sheetProtection/>
  <mergeCells count="1">
    <mergeCell ref="F9:M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2022-04-16T13:29:50Z</cp:lastPrinted>
  <dcterms:created xsi:type="dcterms:W3CDTF">2022-03-23T16:34:36Z</dcterms:created>
  <dcterms:modified xsi:type="dcterms:W3CDTF">2022-04-16T18:47:44Z</dcterms:modified>
  <cp:category/>
  <cp:version/>
  <cp:contentType/>
  <cp:contentStatus/>
</cp:coreProperties>
</file>