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Steel Shot" sheetId="2" r:id="rId2"/>
    <sheet name="Svatomartinská husa" sheetId="3" r:id="rId3"/>
    <sheet name="Grassy Green" sheetId="4" r:id="rId4"/>
  </sheets>
  <definedNames/>
  <calcPr fullCalcOnLoad="1"/>
</workbook>
</file>

<file path=xl/sharedStrings.xml><?xml version="1.0" encoding="utf-8"?>
<sst xmlns="http://schemas.openxmlformats.org/spreadsheetml/2006/main" count="87" uniqueCount="64">
  <si>
    <t>Místo konání:</t>
  </si>
  <si>
    <t>Střelnice Hodkovice nad Mohelkou</t>
  </si>
  <si>
    <t>Datum konání:</t>
  </si>
  <si>
    <t>Svatomartinská husa aneb malý speciál 2019</t>
  </si>
  <si>
    <t>VÝSLEDOVKA</t>
  </si>
  <si>
    <t>Pořadí</t>
  </si>
  <si>
    <t>St č.</t>
  </si>
  <si>
    <t>Jméno</t>
  </si>
  <si>
    <t>Celkem</t>
  </si>
  <si>
    <t>STEEL SHOT</t>
  </si>
  <si>
    <t>Svatomartinská husa</t>
  </si>
  <si>
    <t>GRASSY GREEN</t>
  </si>
  <si>
    <t>Kovy</t>
  </si>
  <si>
    <t>čas</t>
  </si>
  <si>
    <t>penalizace</t>
  </si>
  <si>
    <t>celkem</t>
  </si>
  <si>
    <t>s minusem</t>
  </si>
  <si>
    <t>Zásahy</t>
  </si>
  <si>
    <t>Body</t>
  </si>
  <si>
    <t>Grassy Green</t>
  </si>
  <si>
    <t>Steel shot</t>
  </si>
  <si>
    <t>Závod ukončen ve 13:00.</t>
  </si>
  <si>
    <t>Správce střelnice: Peklák Dalibor</t>
  </si>
  <si>
    <t>Hlavní rozhodčí: Müller Martin</t>
  </si>
  <si>
    <t>Inspektor zbraní: Müller Martin</t>
  </si>
  <si>
    <t>PHK: Votroubková Jana</t>
  </si>
  <si>
    <t>Zdravotník:Cilichová Jaroslava</t>
  </si>
  <si>
    <t>Ředitel: Cilichová Jaroslava</t>
  </si>
  <si>
    <t>Rozhodčí:</t>
  </si>
  <si>
    <t>Stránský Bohumil</t>
  </si>
  <si>
    <t>Velc Jindřich, Pi</t>
  </si>
  <si>
    <t>Velc Jindřich, Re</t>
  </si>
  <si>
    <t>Stránský Jaromír</t>
  </si>
  <si>
    <t>Hudský Vítězslav</t>
  </si>
  <si>
    <t>Lank Lukáš</t>
  </si>
  <si>
    <t>Votroubek Rostislav</t>
  </si>
  <si>
    <t>Votroubková Jana</t>
  </si>
  <si>
    <t>Cilichová Jaroslava, Pi</t>
  </si>
  <si>
    <t>Cilichová Jaroslava, Re</t>
  </si>
  <si>
    <t>Peklák Dalibor, Pi</t>
  </si>
  <si>
    <t>Peklák Dalibor, Re</t>
  </si>
  <si>
    <t>Vnouček Miloš</t>
  </si>
  <si>
    <t>Vnouček Tomáš</t>
  </si>
  <si>
    <t>Přecechtěl Oldřich</t>
  </si>
  <si>
    <t>Louda Jaroslav</t>
  </si>
  <si>
    <t>Jevčák Viktor Ing.</t>
  </si>
  <si>
    <t>Hanzlík Miroslav Ing.</t>
  </si>
  <si>
    <t>Setnička Tomáš, Pi</t>
  </si>
  <si>
    <t>Setnička Tomáš, Re</t>
  </si>
  <si>
    <t>Müller Martin, Bc.</t>
  </si>
  <si>
    <t>Krátký Karel, Ing.</t>
  </si>
  <si>
    <t>Bukvic Luboš</t>
  </si>
  <si>
    <t>Pulíček Leoš</t>
  </si>
  <si>
    <t>Resl Jan</t>
  </si>
  <si>
    <t>Novotný Petr, Pi</t>
  </si>
  <si>
    <t>Novotný Petr, Re</t>
  </si>
  <si>
    <t>Benáček Martin</t>
  </si>
  <si>
    <t xml:space="preserve"> Setnička Tomáš</t>
  </si>
  <si>
    <t xml:space="preserve"> Votroubek R.</t>
  </si>
  <si>
    <t>cizí popper</t>
  </si>
  <si>
    <t>DQ</t>
  </si>
  <si>
    <t>2xzástěna</t>
  </si>
  <si>
    <t>zástěna</t>
  </si>
  <si>
    <t>Peklák 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</si>
</sst>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1">
      <selection activeCell="J27" sqref="J27"/>
    </sheetView>
  </sheetViews>
  <sheetFormatPr defaultColWidth="9.140625" defaultRowHeight="15"/>
  <cols>
    <col min="3" max="3" width="28.28125" style="0" customWidth="1"/>
  </cols>
  <sheetData>
    <row r="1" spans="1:3" ht="15">
      <c r="A1" s="1" t="s">
        <v>3</v>
      </c>
      <c r="B1" s="1"/>
      <c r="C1" s="1"/>
    </row>
    <row r="2" spans="1:3" ht="15">
      <c r="A2" s="2" t="s">
        <v>0</v>
      </c>
      <c r="B2" s="2"/>
      <c r="C2" s="2" t="s">
        <v>1</v>
      </c>
    </row>
    <row r="3" spans="1:3" ht="15">
      <c r="A3" s="2" t="s">
        <v>2</v>
      </c>
      <c r="B3" s="2"/>
      <c r="C3" s="3">
        <v>43778</v>
      </c>
    </row>
    <row r="5" spans="1:3" ht="15">
      <c r="A5" s="4" t="s">
        <v>4</v>
      </c>
      <c r="B5" s="4"/>
      <c r="C5" s="4"/>
    </row>
    <row r="7" spans="1:7" ht="45">
      <c r="A7" s="9" t="s">
        <v>5</v>
      </c>
      <c r="B7" s="10" t="s">
        <v>6</v>
      </c>
      <c r="C7" s="10" t="s">
        <v>7</v>
      </c>
      <c r="D7" s="7" t="s">
        <v>9</v>
      </c>
      <c r="E7" s="7" t="s">
        <v>10</v>
      </c>
      <c r="F7" s="7" t="s">
        <v>11</v>
      </c>
      <c r="G7" s="10" t="s">
        <v>8</v>
      </c>
    </row>
    <row r="8" spans="1:7" ht="15">
      <c r="A8" s="8">
        <v>1</v>
      </c>
      <c r="B8" s="8">
        <v>15</v>
      </c>
      <c r="C8" s="8" t="s">
        <v>43</v>
      </c>
      <c r="D8" s="25">
        <f>'Steel Shot'!F25</f>
        <v>131.07</v>
      </c>
      <c r="E8" s="25">
        <f>'Svatomartinská husa'!Q25</f>
        <v>124.07</v>
      </c>
      <c r="F8" s="25">
        <f>'Grassy Green'!M25</f>
        <v>125.05</v>
      </c>
      <c r="G8" s="25">
        <f>SUM(D8:F8)</f>
        <v>380.19</v>
      </c>
    </row>
    <row r="9" spans="1:7" ht="15">
      <c r="A9" s="8">
        <v>2</v>
      </c>
      <c r="B9" s="8">
        <v>26</v>
      </c>
      <c r="C9" s="8" t="s">
        <v>54</v>
      </c>
      <c r="D9" s="25">
        <f>'Steel Shot'!F36</f>
        <v>137.8</v>
      </c>
      <c r="E9" s="25">
        <f>'Svatomartinská husa'!Q36</f>
        <v>117.51</v>
      </c>
      <c r="F9" s="25">
        <f>'Grassy Green'!M36</f>
        <v>123.27</v>
      </c>
      <c r="G9" s="25">
        <f>SUM(D9:F9)</f>
        <v>378.58</v>
      </c>
    </row>
    <row r="10" spans="1:7" ht="15">
      <c r="A10" s="8">
        <v>3</v>
      </c>
      <c r="B10" s="8">
        <v>14</v>
      </c>
      <c r="C10" s="8" t="s">
        <v>42</v>
      </c>
      <c r="D10" s="25">
        <f>'Steel Shot'!F24</f>
        <v>137.37</v>
      </c>
      <c r="E10" s="25">
        <f>'Svatomartinská husa'!Q24</f>
        <v>105.96000000000001</v>
      </c>
      <c r="F10" s="25">
        <f>'Grassy Green'!M24</f>
        <v>111.19</v>
      </c>
      <c r="G10" s="25">
        <f>SUM(D10:F10)</f>
        <v>354.52</v>
      </c>
    </row>
    <row r="11" spans="1:7" ht="15">
      <c r="A11" s="8">
        <v>4</v>
      </c>
      <c r="B11" s="8">
        <v>17</v>
      </c>
      <c r="C11" s="8" t="s">
        <v>45</v>
      </c>
      <c r="D11" s="25">
        <f>'Steel Shot'!F27</f>
        <v>133.69</v>
      </c>
      <c r="E11" s="25">
        <f>'Svatomartinská husa'!Q27</f>
        <v>99.38</v>
      </c>
      <c r="F11" s="25">
        <f>'Grassy Green'!M27</f>
        <v>118.97</v>
      </c>
      <c r="G11" s="25">
        <f>SUM(D11:F11)</f>
        <v>352.03999999999996</v>
      </c>
    </row>
    <row r="12" spans="1:7" ht="15">
      <c r="A12" s="27">
        <v>5</v>
      </c>
      <c r="B12" s="27">
        <v>27</v>
      </c>
      <c r="C12" s="27" t="s">
        <v>55</v>
      </c>
      <c r="D12" s="28">
        <f>'Steel Shot'!F37</f>
        <v>126.55</v>
      </c>
      <c r="E12" s="28">
        <f>'Svatomartinská husa'!Q37</f>
        <v>109.33</v>
      </c>
      <c r="F12" s="28">
        <f>'Grassy Green'!M37</f>
        <v>116.13</v>
      </c>
      <c r="G12" s="28">
        <f>SUM(D12:F12)</f>
        <v>352.01</v>
      </c>
    </row>
    <row r="13" spans="1:7" ht="15">
      <c r="A13" s="8">
        <v>6</v>
      </c>
      <c r="B13" s="8">
        <v>24</v>
      </c>
      <c r="C13" s="8" t="s">
        <v>52</v>
      </c>
      <c r="D13" s="25">
        <f>'Steel Shot'!F34</f>
        <v>127.6</v>
      </c>
      <c r="E13" s="25">
        <f>'Svatomartinská husa'!Q34</f>
        <v>106.87</v>
      </c>
      <c r="F13" s="25">
        <f>'Grassy Green'!M34</f>
        <v>114.93</v>
      </c>
      <c r="G13" s="25">
        <f>SUM(D13:F13)</f>
        <v>349.4</v>
      </c>
    </row>
    <row r="14" spans="1:7" ht="15">
      <c r="A14" s="8">
        <v>7</v>
      </c>
      <c r="B14" s="8">
        <v>22</v>
      </c>
      <c r="C14" s="8" t="s">
        <v>49</v>
      </c>
      <c r="D14" s="25">
        <f>'Steel Shot'!F32</f>
        <v>129.22</v>
      </c>
      <c r="E14" s="25">
        <f>'Svatomartinská husa'!Q32</f>
        <v>89.48</v>
      </c>
      <c r="F14" s="25">
        <f>'Grassy Green'!M32</f>
        <v>123.18</v>
      </c>
      <c r="G14" s="25">
        <f>SUM(D14:F14)</f>
        <v>341.88</v>
      </c>
    </row>
    <row r="15" spans="1:7" ht="15">
      <c r="A15" s="8">
        <v>8</v>
      </c>
      <c r="B15" s="8">
        <v>18</v>
      </c>
      <c r="C15" s="8" t="s">
        <v>47</v>
      </c>
      <c r="D15" s="25">
        <f>'Steel Shot'!F28</f>
        <v>131.09</v>
      </c>
      <c r="E15" s="25">
        <f>'Svatomartinská husa'!Q28</f>
        <v>71.71000000000001</v>
      </c>
      <c r="F15" s="25">
        <f>'Grassy Green'!M28</f>
        <v>127.65</v>
      </c>
      <c r="G15" s="25">
        <f>SUM(D15:F15)</f>
        <v>330.45000000000005</v>
      </c>
    </row>
    <row r="16" spans="1:7" ht="15">
      <c r="A16" s="8">
        <v>9</v>
      </c>
      <c r="B16" s="8">
        <v>28</v>
      </c>
      <c r="C16" s="8" t="s">
        <v>56</v>
      </c>
      <c r="D16" s="25">
        <f>'Steel Shot'!F38</f>
        <v>114.55</v>
      </c>
      <c r="E16" s="25">
        <f>'Svatomartinská husa'!Q38</f>
        <v>97.17</v>
      </c>
      <c r="F16" s="25">
        <f>'Grassy Green'!M38</f>
        <v>113.6</v>
      </c>
      <c r="G16" s="25">
        <f>SUM(D16:F16)</f>
        <v>325.32</v>
      </c>
    </row>
    <row r="17" spans="1:7" ht="15">
      <c r="A17" s="8">
        <v>10</v>
      </c>
      <c r="B17" s="8">
        <v>19</v>
      </c>
      <c r="C17" s="8" t="s">
        <v>50</v>
      </c>
      <c r="D17" s="25">
        <f>'Steel Shot'!F29</f>
        <v>124.93</v>
      </c>
      <c r="E17" s="25">
        <f>'Svatomartinská husa'!Q29</f>
        <v>97.53999999999999</v>
      </c>
      <c r="F17" s="25">
        <f>'Grassy Green'!M29</f>
        <v>101.66</v>
      </c>
      <c r="G17" s="25">
        <f>SUM(D17:F17)</f>
        <v>324.13</v>
      </c>
    </row>
    <row r="18" spans="1:7" ht="15">
      <c r="A18" s="8">
        <v>11</v>
      </c>
      <c r="B18" s="8">
        <v>11</v>
      </c>
      <c r="C18" s="8" t="s">
        <v>39</v>
      </c>
      <c r="D18" s="25">
        <f>'Steel Shot'!F21</f>
        <v>118.75999999999999</v>
      </c>
      <c r="E18" s="25">
        <f>'Svatomartinská husa'!Q21</f>
        <v>78.37</v>
      </c>
      <c r="F18" s="25">
        <f>'Grassy Green'!M21</f>
        <v>122.24000000000001</v>
      </c>
      <c r="G18" s="25">
        <f>SUM(D18:F18)</f>
        <v>319.37</v>
      </c>
    </row>
    <row r="19" spans="1:7" ht="15">
      <c r="A19" s="8">
        <v>12</v>
      </c>
      <c r="B19" s="8">
        <v>13</v>
      </c>
      <c r="C19" s="8" t="s">
        <v>41</v>
      </c>
      <c r="D19" s="25">
        <f>'Steel Shot'!F23</f>
        <v>118.78999999999999</v>
      </c>
      <c r="E19" s="25">
        <f>'Svatomartinská husa'!Q23</f>
        <v>83.76</v>
      </c>
      <c r="F19" s="25">
        <f>'Grassy Green'!M23</f>
        <v>112.88</v>
      </c>
      <c r="G19" s="25">
        <f>SUM(D19:F19)</f>
        <v>315.43</v>
      </c>
    </row>
    <row r="20" spans="1:7" ht="15">
      <c r="A20" s="8">
        <v>13</v>
      </c>
      <c r="B20" s="8">
        <v>4</v>
      </c>
      <c r="C20" s="8" t="s">
        <v>32</v>
      </c>
      <c r="D20" s="25">
        <f>'Steel Shot'!F14</f>
        <v>126.53</v>
      </c>
      <c r="E20" s="25">
        <f>'Svatomartinská husa'!Q14</f>
        <v>83.39</v>
      </c>
      <c r="F20" s="25">
        <f>'Grassy Green'!M14</f>
        <v>97.78</v>
      </c>
      <c r="G20" s="25">
        <f>SUM(D20:F20)</f>
        <v>307.70000000000005</v>
      </c>
    </row>
    <row r="21" spans="1:7" ht="15">
      <c r="A21" s="27">
        <v>14</v>
      </c>
      <c r="B21" s="27">
        <v>12</v>
      </c>
      <c r="C21" s="27" t="s">
        <v>40</v>
      </c>
      <c r="D21" s="28">
        <f>'Steel Shot'!F22</f>
        <v>121.8</v>
      </c>
      <c r="E21" s="28">
        <f>'Svatomartinská husa'!Q22</f>
        <v>76.33</v>
      </c>
      <c r="F21" s="28">
        <f>'Grassy Green'!M22</f>
        <v>101.91</v>
      </c>
      <c r="G21" s="28">
        <f>SUM(D21:F21)</f>
        <v>300.03999999999996</v>
      </c>
    </row>
    <row r="22" spans="1:7" ht="15">
      <c r="A22" s="8">
        <v>15</v>
      </c>
      <c r="B22" s="8">
        <v>20</v>
      </c>
      <c r="C22" s="8" t="s">
        <v>46</v>
      </c>
      <c r="D22" s="25">
        <f>'Steel Shot'!F30</f>
        <v>117.07</v>
      </c>
      <c r="E22" s="25">
        <f>'Svatomartinská husa'!Q30</f>
        <v>85.71000000000001</v>
      </c>
      <c r="F22" s="25">
        <f>'Grassy Green'!M30</f>
        <v>94.14</v>
      </c>
      <c r="G22" s="25">
        <f>SUM(D22:F22)</f>
        <v>296.92</v>
      </c>
    </row>
    <row r="23" spans="1:7" ht="15">
      <c r="A23" s="8">
        <v>16</v>
      </c>
      <c r="B23" s="8">
        <v>23</v>
      </c>
      <c r="C23" s="8" t="s">
        <v>51</v>
      </c>
      <c r="D23" s="25">
        <f>'Steel Shot'!F33</f>
        <v>127.88</v>
      </c>
      <c r="E23" s="25">
        <f>'Svatomartinská husa'!Q33</f>
        <v>72.07</v>
      </c>
      <c r="F23" s="25">
        <f>'Grassy Green'!M33</f>
        <v>93.06</v>
      </c>
      <c r="G23" s="25">
        <f>SUM(D23:F23)</f>
        <v>293.01</v>
      </c>
    </row>
    <row r="24" spans="1:7" ht="15">
      <c r="A24" s="8">
        <v>17</v>
      </c>
      <c r="B24" s="8">
        <v>7</v>
      </c>
      <c r="C24" s="8" t="s">
        <v>35</v>
      </c>
      <c r="D24" s="25">
        <f>'Steel Shot'!F17</f>
        <v>114.49000000000001</v>
      </c>
      <c r="E24" s="25">
        <f>'Svatomartinská husa'!Q17</f>
        <v>76.91</v>
      </c>
      <c r="F24" s="25">
        <f>'Grassy Green'!M17</f>
        <v>98.92</v>
      </c>
      <c r="G24" s="25">
        <f>SUM(D24:F24)</f>
        <v>290.32</v>
      </c>
    </row>
    <row r="25" spans="1:7" ht="15">
      <c r="A25" s="27">
        <v>18</v>
      </c>
      <c r="B25" s="27">
        <v>21</v>
      </c>
      <c r="C25" s="27" t="s">
        <v>48</v>
      </c>
      <c r="D25" s="28">
        <f>'Steel Shot'!F31</f>
        <v>117.14</v>
      </c>
      <c r="E25" s="28">
        <f>'Svatomartinská husa'!Q31</f>
        <v>62.77</v>
      </c>
      <c r="F25" s="28">
        <f>'Grassy Green'!M31</f>
        <v>100.38</v>
      </c>
      <c r="G25" s="28">
        <f>SUM(D25:F25)</f>
        <v>280.28999999999996</v>
      </c>
    </row>
    <row r="26" spans="1:7" ht="15">
      <c r="A26" s="8">
        <v>19</v>
      </c>
      <c r="B26" s="8">
        <v>2</v>
      </c>
      <c r="C26" s="8" t="s">
        <v>30</v>
      </c>
      <c r="D26" s="25">
        <f>'Steel Shot'!F12</f>
        <v>117.37</v>
      </c>
      <c r="E26" s="25">
        <f>'Svatomartinská husa'!Q12</f>
        <v>53.66</v>
      </c>
      <c r="F26" s="25">
        <f>'Grassy Green'!M12</f>
        <v>100.19</v>
      </c>
      <c r="G26" s="25">
        <f>SUM(D26:F26)</f>
        <v>271.22</v>
      </c>
    </row>
    <row r="27" spans="1:7" ht="15">
      <c r="A27" s="8">
        <v>20</v>
      </c>
      <c r="B27" s="8">
        <v>25</v>
      </c>
      <c r="C27" s="8" t="s">
        <v>53</v>
      </c>
      <c r="D27" s="25">
        <f>'Steel Shot'!F35</f>
        <v>89.16</v>
      </c>
      <c r="E27" s="25">
        <f>'Svatomartinská husa'!Q35</f>
        <v>83.68</v>
      </c>
      <c r="F27" s="25">
        <f>'Grassy Green'!M35</f>
        <v>89.02000000000001</v>
      </c>
      <c r="G27" s="25">
        <f>SUM(D27:F27)</f>
        <v>261.86</v>
      </c>
    </row>
    <row r="28" spans="1:7" ht="15">
      <c r="A28" s="27">
        <v>21</v>
      </c>
      <c r="B28" s="27">
        <v>10</v>
      </c>
      <c r="C28" s="27" t="s">
        <v>38</v>
      </c>
      <c r="D28" s="28">
        <f>'Steel Shot'!F20</f>
        <v>98.69</v>
      </c>
      <c r="E28" s="28">
        <f>'Svatomartinská husa'!Q20</f>
        <v>67.63</v>
      </c>
      <c r="F28" s="28">
        <f>'Grassy Green'!M20</f>
        <v>87.97999999999999</v>
      </c>
      <c r="G28" s="28">
        <f>SUM(D28:F28)</f>
        <v>254.29999999999998</v>
      </c>
    </row>
    <row r="29" spans="1:7" ht="15">
      <c r="A29" s="8">
        <v>22</v>
      </c>
      <c r="B29" s="8">
        <v>9</v>
      </c>
      <c r="C29" s="8" t="s">
        <v>37</v>
      </c>
      <c r="D29" s="25">
        <f>'Steel Shot'!F19</f>
        <v>115.94</v>
      </c>
      <c r="E29" s="25">
        <f>'Svatomartinská husa'!Q19</f>
        <v>68.97999999999999</v>
      </c>
      <c r="F29" s="25">
        <f>'Grassy Green'!M19</f>
        <v>57.55</v>
      </c>
      <c r="G29" s="25">
        <f>SUM(D29:F29)</f>
        <v>242.46999999999997</v>
      </c>
    </row>
    <row r="30" spans="1:7" ht="15">
      <c r="A30" s="8">
        <v>23</v>
      </c>
      <c r="B30" s="8">
        <v>8</v>
      </c>
      <c r="C30" s="8" t="s">
        <v>36</v>
      </c>
      <c r="D30" s="25">
        <f>'Steel Shot'!F18</f>
        <v>97.3</v>
      </c>
      <c r="E30" s="25">
        <f>'Svatomartinská husa'!Q18</f>
        <v>56.97</v>
      </c>
      <c r="F30" s="25">
        <f>'Grassy Green'!M18</f>
        <v>87.82</v>
      </c>
      <c r="G30" s="25">
        <f>SUM(D30:F30)</f>
        <v>242.08999999999997</v>
      </c>
    </row>
    <row r="31" spans="1:7" ht="15">
      <c r="A31" s="8">
        <v>24</v>
      </c>
      <c r="B31" s="8">
        <v>5</v>
      </c>
      <c r="C31" s="8" t="s">
        <v>33</v>
      </c>
      <c r="D31" s="25">
        <f>'Steel Shot'!F15</f>
        <v>98.8</v>
      </c>
      <c r="E31" s="25">
        <f>'Svatomartinská husa'!Q15</f>
        <v>41.54</v>
      </c>
      <c r="F31" s="25">
        <f>'Grassy Green'!M15</f>
        <v>90.25999999999999</v>
      </c>
      <c r="G31" s="25">
        <f>SUM(D31:F31)</f>
        <v>230.6</v>
      </c>
    </row>
    <row r="32" spans="1:7" ht="15">
      <c r="A32" s="8">
        <v>25</v>
      </c>
      <c r="B32" s="8">
        <v>16</v>
      </c>
      <c r="C32" s="8" t="s">
        <v>44</v>
      </c>
      <c r="D32" s="25">
        <f>'Steel Shot'!F26</f>
        <v>101.13</v>
      </c>
      <c r="E32" s="25">
        <f>'Svatomartinská husa'!Q26</f>
        <v>32.1</v>
      </c>
      <c r="F32" s="25">
        <f>'Grassy Green'!M26</f>
        <v>87.08</v>
      </c>
      <c r="G32" s="25">
        <f>SUM(D32:F32)</f>
        <v>220.31</v>
      </c>
    </row>
    <row r="33" spans="1:7" ht="15">
      <c r="A33" s="8">
        <v>26</v>
      </c>
      <c r="B33" s="8">
        <v>6</v>
      </c>
      <c r="C33" s="8" t="s">
        <v>34</v>
      </c>
      <c r="D33" s="25">
        <f>'Steel Shot'!F16</f>
        <v>113.82</v>
      </c>
      <c r="E33" s="25">
        <f>'Svatomartinská husa'!Q16</f>
        <v>37.07</v>
      </c>
      <c r="F33" s="25">
        <f>'Grassy Green'!M16</f>
        <v>48.53</v>
      </c>
      <c r="G33" s="25">
        <f>SUM(D33:F33)</f>
        <v>199.42</v>
      </c>
    </row>
    <row r="34" spans="1:7" ht="15">
      <c r="A34" s="27">
        <v>27</v>
      </c>
      <c r="B34" s="27">
        <v>3</v>
      </c>
      <c r="C34" s="27" t="s">
        <v>31</v>
      </c>
      <c r="D34" s="28">
        <f>'Steel Shot'!F13</f>
        <v>78</v>
      </c>
      <c r="E34" s="28">
        <f>'Svatomartinská husa'!Q13</f>
        <v>29.510000000000005</v>
      </c>
      <c r="F34" s="28">
        <f>'Grassy Green'!M13</f>
        <v>68.21000000000001</v>
      </c>
      <c r="G34" s="28">
        <f>SUM(D34:F34)</f>
        <v>175.72000000000003</v>
      </c>
    </row>
    <row r="35" spans="1:7" ht="15">
      <c r="A35" s="23">
        <v>28</v>
      </c>
      <c r="B35" s="23">
        <v>1</v>
      </c>
      <c r="C35" s="23" t="s">
        <v>29</v>
      </c>
      <c r="D35" s="26">
        <f>'Steel Shot'!F11</f>
        <v>0</v>
      </c>
      <c r="E35" s="26">
        <f>'Svatomartinská husa'!Q11</f>
        <v>80.63</v>
      </c>
      <c r="F35" s="26">
        <f>'Grassy Green'!M11</f>
        <v>69.35</v>
      </c>
      <c r="G35" s="26">
        <f>SUM(D35:F35)</f>
        <v>149.98</v>
      </c>
    </row>
    <row r="36" spans="1:7" ht="15">
      <c r="A36" s="24"/>
      <c r="B36" s="24"/>
      <c r="C36" s="24"/>
      <c r="D36" s="24"/>
      <c r="E36" s="24"/>
      <c r="F36" s="24"/>
      <c r="G36" s="24"/>
    </row>
    <row r="37" spans="1:7" ht="15">
      <c r="A37" s="16" t="s">
        <v>21</v>
      </c>
      <c r="B37" s="14"/>
      <c r="C37" s="14"/>
      <c r="D37" s="14"/>
      <c r="E37" s="14"/>
      <c r="F37" s="14"/>
      <c r="G37" s="14"/>
    </row>
    <row r="39" spans="1:8" ht="15">
      <c r="A39" s="15" t="s">
        <v>27</v>
      </c>
      <c r="B39" s="15"/>
      <c r="C39" s="15"/>
      <c r="D39" s="15"/>
      <c r="E39" s="15" t="s">
        <v>22</v>
      </c>
      <c r="F39" s="15"/>
      <c r="G39" s="15"/>
      <c r="H39" s="13"/>
    </row>
    <row r="40" spans="1:8" ht="15">
      <c r="A40" s="15" t="s">
        <v>23</v>
      </c>
      <c r="B40" s="15"/>
      <c r="C40" s="15"/>
      <c r="D40" s="15"/>
      <c r="E40" s="15" t="s">
        <v>24</v>
      </c>
      <c r="F40" s="15"/>
      <c r="G40" s="15"/>
      <c r="H40" s="13"/>
    </row>
    <row r="41" spans="1:8" ht="15">
      <c r="A41" s="17" t="s">
        <v>25</v>
      </c>
      <c r="B41" s="15"/>
      <c r="C41" s="15"/>
      <c r="D41" s="15"/>
      <c r="E41" s="15" t="s">
        <v>26</v>
      </c>
      <c r="F41" s="15"/>
      <c r="G41" s="15"/>
      <c r="H41" s="13"/>
    </row>
    <row r="42" spans="1:8" ht="15">
      <c r="A42" s="17" t="s">
        <v>28</v>
      </c>
      <c r="B42" s="15" t="s">
        <v>57</v>
      </c>
      <c r="C42" s="15"/>
      <c r="D42" s="15"/>
      <c r="E42" s="17"/>
      <c r="F42" s="17"/>
      <c r="G42" s="15"/>
      <c r="H42" s="13"/>
    </row>
    <row r="43" spans="1:8" ht="15">
      <c r="A43" s="14"/>
      <c r="B43" s="14" t="s">
        <v>58</v>
      </c>
      <c r="C43" s="14"/>
      <c r="D43" s="13"/>
      <c r="E43" s="13"/>
      <c r="F43" s="13"/>
      <c r="G43" s="13"/>
      <c r="H43" s="13"/>
    </row>
    <row r="44" spans="2:8" ht="15">
      <c r="B44" s="13" t="s">
        <v>63</v>
      </c>
      <c r="H44" s="13"/>
    </row>
    <row r="45" ht="15">
      <c r="H45" s="13"/>
    </row>
    <row r="46" ht="15">
      <c r="H46" s="13"/>
    </row>
    <row r="47" spans="1:8" ht="15">
      <c r="A47" s="14"/>
      <c r="B47" s="14"/>
      <c r="C47" s="14"/>
      <c r="D47" s="14"/>
      <c r="E47" s="14"/>
      <c r="F47" s="14"/>
      <c r="G47" s="14"/>
      <c r="H47" s="14"/>
    </row>
    <row r="56" spans="1:8" ht="15">
      <c r="A56" s="14"/>
      <c r="B56" s="14"/>
      <c r="C56" s="14"/>
      <c r="D56" s="14"/>
      <c r="E56" s="14"/>
      <c r="F56" s="14"/>
      <c r="G56" s="14"/>
      <c r="H56" s="14"/>
    </row>
    <row r="57" spans="1:8" ht="15">
      <c r="A57" s="14"/>
      <c r="B57" s="14"/>
      <c r="C57" s="14"/>
      <c r="D57" s="14"/>
      <c r="E57" s="14"/>
      <c r="F57" s="14"/>
      <c r="G57" s="14"/>
      <c r="H57" s="14"/>
    </row>
    <row r="58" spans="1:8" ht="15">
      <c r="A58" s="14"/>
      <c r="B58" s="14"/>
      <c r="C58" s="14"/>
      <c r="D58" s="14"/>
      <c r="E58" s="14"/>
      <c r="F58" s="14"/>
      <c r="G58" s="14"/>
      <c r="H58" s="14"/>
    </row>
  </sheetData>
  <sheetProtection/>
  <printOptions/>
  <pageMargins left="0.7" right="0.16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4"/>
  <sheetViews>
    <sheetView zoomScalePageLayoutView="0" workbookViewId="0" topLeftCell="A22">
      <selection activeCell="G41" sqref="G41"/>
    </sheetView>
  </sheetViews>
  <sheetFormatPr defaultColWidth="9.140625" defaultRowHeight="15"/>
  <cols>
    <col min="2" max="2" width="25.421875" style="0" customWidth="1"/>
    <col min="5" max="5" width="10.28125" style="0" customWidth="1"/>
    <col min="7" max="7" width="10.140625" style="0" customWidth="1"/>
  </cols>
  <sheetData>
    <row r="3" ht="15">
      <c r="A3" s="5" t="s">
        <v>20</v>
      </c>
    </row>
    <row r="7" ht="15">
      <c r="A7" s="6"/>
    </row>
    <row r="9" ht="15">
      <c r="E9" s="12" t="s">
        <v>16</v>
      </c>
    </row>
    <row r="10" spans="1:6" ht="15">
      <c r="A10" s="10" t="s">
        <v>6</v>
      </c>
      <c r="B10" s="10" t="s">
        <v>7</v>
      </c>
      <c r="C10" s="8" t="s">
        <v>12</v>
      </c>
      <c r="D10" s="8" t="s">
        <v>13</v>
      </c>
      <c r="E10" s="8" t="s">
        <v>14</v>
      </c>
      <c r="F10" s="11" t="s">
        <v>15</v>
      </c>
    </row>
    <row r="11" spans="1:7" ht="15">
      <c r="A11" s="8">
        <f>Výsledovka!B35</f>
        <v>1</v>
      </c>
      <c r="B11" s="8" t="str">
        <f>Výsledovka!C35</f>
        <v>Stránský Bohumil</v>
      </c>
      <c r="C11" s="8">
        <v>0</v>
      </c>
      <c r="D11" s="8"/>
      <c r="E11" s="8"/>
      <c r="F11" s="8">
        <f>IF(C11-D11+E11&lt;0,0,C11-D11+E11)</f>
        <v>0</v>
      </c>
      <c r="G11" s="13" t="s">
        <v>60</v>
      </c>
    </row>
    <row r="12" spans="1:6" ht="15">
      <c r="A12" s="8">
        <f>Výsledovka!B26</f>
        <v>2</v>
      </c>
      <c r="B12" s="8" t="str">
        <f>Výsledovka!C26</f>
        <v>Velc Jindřich, Pi</v>
      </c>
      <c r="C12" s="8">
        <v>160</v>
      </c>
      <c r="D12" s="8">
        <v>42.63</v>
      </c>
      <c r="E12" s="8"/>
      <c r="F12" s="8">
        <f aca="true" t="shared" si="0" ref="F12:F40">IF(C12-D12+E12&lt;0,0,C12-D12+E12)</f>
        <v>117.37</v>
      </c>
    </row>
    <row r="13" spans="1:6" ht="15">
      <c r="A13" s="8">
        <f>Výsledovka!B34</f>
        <v>3</v>
      </c>
      <c r="B13" s="8" t="str">
        <f>Výsledovka!C34</f>
        <v>Velc Jindřich, Re</v>
      </c>
      <c r="C13" s="8">
        <v>160</v>
      </c>
      <c r="D13" s="8">
        <v>82</v>
      </c>
      <c r="E13" s="8"/>
      <c r="F13" s="8">
        <f t="shared" si="0"/>
        <v>78</v>
      </c>
    </row>
    <row r="14" spans="1:6" ht="15">
      <c r="A14" s="8">
        <f>Výsledovka!B20</f>
        <v>4</v>
      </c>
      <c r="B14" s="8" t="str">
        <f>Výsledovka!C20</f>
        <v>Stránský Jaromír</v>
      </c>
      <c r="C14" s="8">
        <v>160</v>
      </c>
      <c r="D14" s="8">
        <v>33.47</v>
      </c>
      <c r="E14" s="8"/>
      <c r="F14" s="8">
        <f t="shared" si="0"/>
        <v>126.53</v>
      </c>
    </row>
    <row r="15" spans="1:6" ht="15">
      <c r="A15" s="8">
        <f>Výsledovka!B31</f>
        <v>5</v>
      </c>
      <c r="B15" s="8" t="str">
        <f>Výsledovka!C31</f>
        <v>Hudský Vítězslav</v>
      </c>
      <c r="C15" s="8">
        <v>160</v>
      </c>
      <c r="D15" s="8">
        <v>61.2</v>
      </c>
      <c r="E15" s="8"/>
      <c r="F15" s="8">
        <f t="shared" si="0"/>
        <v>98.8</v>
      </c>
    </row>
    <row r="16" spans="1:6" ht="15">
      <c r="A16" s="8">
        <f>Výsledovka!B33</f>
        <v>6</v>
      </c>
      <c r="B16" s="8" t="str">
        <f>Výsledovka!C33</f>
        <v>Lank Lukáš</v>
      </c>
      <c r="C16" s="8">
        <v>160</v>
      </c>
      <c r="D16" s="8">
        <v>46.18</v>
      </c>
      <c r="E16" s="8"/>
      <c r="F16" s="8">
        <f t="shared" si="0"/>
        <v>113.82</v>
      </c>
    </row>
    <row r="17" spans="1:7" ht="15">
      <c r="A17" s="8">
        <f>Výsledovka!B24</f>
        <v>7</v>
      </c>
      <c r="B17" s="8" t="str">
        <f>Výsledovka!C24</f>
        <v>Votroubek Rostislav</v>
      </c>
      <c r="C17" s="8">
        <v>160</v>
      </c>
      <c r="D17" s="8">
        <v>35.51</v>
      </c>
      <c r="E17" s="8">
        <v>-10</v>
      </c>
      <c r="F17" s="8">
        <f t="shared" si="0"/>
        <v>114.49000000000001</v>
      </c>
      <c r="G17" s="13" t="s">
        <v>59</v>
      </c>
    </row>
    <row r="18" spans="1:6" ht="15">
      <c r="A18" s="8">
        <f>Výsledovka!B30</f>
        <v>8</v>
      </c>
      <c r="B18" s="8" t="str">
        <f>Výsledovka!C30</f>
        <v>Votroubková Jana</v>
      </c>
      <c r="C18" s="8">
        <v>160</v>
      </c>
      <c r="D18" s="8">
        <v>62.7</v>
      </c>
      <c r="E18" s="8"/>
      <c r="F18" s="8">
        <f t="shared" si="0"/>
        <v>97.3</v>
      </c>
    </row>
    <row r="19" spans="1:6" ht="15">
      <c r="A19" s="8">
        <f>Výsledovka!B29</f>
        <v>9</v>
      </c>
      <c r="B19" s="8" t="str">
        <f>Výsledovka!C29</f>
        <v>Cilichová Jaroslava, Pi</v>
      </c>
      <c r="C19" s="8">
        <v>160</v>
      </c>
      <c r="D19" s="8">
        <v>44.06</v>
      </c>
      <c r="E19" s="8"/>
      <c r="F19" s="8">
        <f t="shared" si="0"/>
        <v>115.94</v>
      </c>
    </row>
    <row r="20" spans="1:6" ht="15">
      <c r="A20" s="8">
        <f>Výsledovka!B28</f>
        <v>10</v>
      </c>
      <c r="B20" s="8" t="str">
        <f>Výsledovka!C28</f>
        <v>Cilichová Jaroslava, Re</v>
      </c>
      <c r="C20" s="8">
        <v>160</v>
      </c>
      <c r="D20" s="8">
        <v>61.31</v>
      </c>
      <c r="E20" s="8"/>
      <c r="F20" s="8">
        <f t="shared" si="0"/>
        <v>98.69</v>
      </c>
    </row>
    <row r="21" spans="1:7" ht="15">
      <c r="A21" s="8">
        <f>Výsledovka!B18</f>
        <v>11</v>
      </c>
      <c r="B21" s="8" t="str">
        <f>Výsledovka!C18</f>
        <v>Peklák Dalibor, Pi</v>
      </c>
      <c r="C21" s="8">
        <v>160</v>
      </c>
      <c r="D21" s="8">
        <v>31.24</v>
      </c>
      <c r="E21" s="8">
        <v>-10</v>
      </c>
      <c r="F21" s="8">
        <f t="shared" si="0"/>
        <v>118.75999999999999</v>
      </c>
      <c r="G21" s="13" t="s">
        <v>59</v>
      </c>
    </row>
    <row r="22" spans="1:6" ht="15">
      <c r="A22" s="8">
        <f>Výsledovka!B21</f>
        <v>12</v>
      </c>
      <c r="B22" s="8" t="str">
        <f>Výsledovka!C21</f>
        <v>Peklák Dalibor, Re</v>
      </c>
      <c r="C22" s="8">
        <v>160</v>
      </c>
      <c r="D22" s="8">
        <v>38.2</v>
      </c>
      <c r="E22" s="8"/>
      <c r="F22" s="8">
        <f t="shared" si="0"/>
        <v>121.8</v>
      </c>
    </row>
    <row r="23" spans="1:7" ht="15">
      <c r="A23" s="8">
        <f>Výsledovka!B19</f>
        <v>13</v>
      </c>
      <c r="B23" s="8" t="str">
        <f>Výsledovka!C19</f>
        <v>Vnouček Miloš</v>
      </c>
      <c r="C23" s="8">
        <v>160</v>
      </c>
      <c r="D23" s="8">
        <v>31.21</v>
      </c>
      <c r="E23" s="8">
        <v>-10</v>
      </c>
      <c r="F23" s="8">
        <f t="shared" si="0"/>
        <v>118.78999999999999</v>
      </c>
      <c r="G23" s="13" t="s">
        <v>59</v>
      </c>
    </row>
    <row r="24" spans="1:6" ht="15">
      <c r="A24" s="8">
        <f>Výsledovka!B10</f>
        <v>14</v>
      </c>
      <c r="B24" s="8" t="str">
        <f>Výsledovka!C10</f>
        <v>Vnouček Tomáš</v>
      </c>
      <c r="C24" s="8">
        <v>160</v>
      </c>
      <c r="D24" s="8">
        <v>22.63</v>
      </c>
      <c r="E24" s="8"/>
      <c r="F24" s="8">
        <f t="shared" si="0"/>
        <v>137.37</v>
      </c>
    </row>
    <row r="25" spans="1:6" ht="15">
      <c r="A25" s="8">
        <f>Výsledovka!B8</f>
        <v>15</v>
      </c>
      <c r="B25" s="8" t="str">
        <f>Výsledovka!C8</f>
        <v>Přecechtěl Oldřich</v>
      </c>
      <c r="C25" s="8">
        <v>160</v>
      </c>
      <c r="D25" s="8">
        <v>28.93</v>
      </c>
      <c r="E25" s="8"/>
      <c r="F25" s="8">
        <f t="shared" si="0"/>
        <v>131.07</v>
      </c>
    </row>
    <row r="26" spans="1:6" ht="15">
      <c r="A26" s="8">
        <f>Výsledovka!B32</f>
        <v>16</v>
      </c>
      <c r="B26" s="8" t="str">
        <f>Výsledovka!C32</f>
        <v>Louda Jaroslav</v>
      </c>
      <c r="C26" s="8">
        <v>160</v>
      </c>
      <c r="D26" s="8">
        <v>58.87</v>
      </c>
      <c r="E26" s="8"/>
      <c r="F26" s="8">
        <f t="shared" si="0"/>
        <v>101.13</v>
      </c>
    </row>
    <row r="27" spans="1:6" ht="15">
      <c r="A27" s="8">
        <f>Výsledovka!B11</f>
        <v>17</v>
      </c>
      <c r="B27" s="8" t="str">
        <f>Výsledovka!C11</f>
        <v>Jevčák Viktor Ing.</v>
      </c>
      <c r="C27" s="8">
        <v>160</v>
      </c>
      <c r="D27" s="8">
        <v>26.31</v>
      </c>
      <c r="E27" s="8"/>
      <c r="F27" s="8">
        <f t="shared" si="0"/>
        <v>133.69</v>
      </c>
    </row>
    <row r="28" spans="1:6" ht="15">
      <c r="A28" s="8">
        <f>Výsledovka!B15</f>
        <v>18</v>
      </c>
      <c r="B28" s="8" t="str">
        <f>Výsledovka!C15</f>
        <v>Setnička Tomáš, Pi</v>
      </c>
      <c r="C28" s="8">
        <v>160</v>
      </c>
      <c r="D28" s="8">
        <v>28.91</v>
      </c>
      <c r="E28" s="8"/>
      <c r="F28" s="8">
        <f t="shared" si="0"/>
        <v>131.09</v>
      </c>
    </row>
    <row r="29" spans="1:6" ht="15">
      <c r="A29" s="8">
        <f>Výsledovka!B17</f>
        <v>19</v>
      </c>
      <c r="B29" s="8" t="str">
        <f>Výsledovka!C17</f>
        <v>Krátký Karel, Ing.</v>
      </c>
      <c r="C29" s="8">
        <v>160</v>
      </c>
      <c r="D29" s="8">
        <v>35.07</v>
      </c>
      <c r="E29" s="8"/>
      <c r="F29" s="8">
        <f t="shared" si="0"/>
        <v>124.93</v>
      </c>
    </row>
    <row r="30" spans="1:6" ht="15">
      <c r="A30" s="8">
        <f>Výsledovka!B22</f>
        <v>20</v>
      </c>
      <c r="B30" s="8" t="str">
        <f>Výsledovka!C22</f>
        <v>Hanzlík Miroslav Ing.</v>
      </c>
      <c r="C30" s="8">
        <v>160</v>
      </c>
      <c r="D30" s="8">
        <v>42.93</v>
      </c>
      <c r="E30" s="8"/>
      <c r="F30" s="8">
        <f t="shared" si="0"/>
        <v>117.07</v>
      </c>
    </row>
    <row r="31" spans="1:6" ht="15">
      <c r="A31" s="8">
        <f>Výsledovka!B25</f>
        <v>21</v>
      </c>
      <c r="B31" s="8" t="str">
        <f>Výsledovka!C25</f>
        <v>Setnička Tomáš, Re</v>
      </c>
      <c r="C31" s="8">
        <v>160</v>
      </c>
      <c r="D31" s="8">
        <v>42.86</v>
      </c>
      <c r="E31" s="8"/>
      <c r="F31" s="8">
        <f t="shared" si="0"/>
        <v>117.14</v>
      </c>
    </row>
    <row r="32" spans="1:6" ht="15">
      <c r="A32" s="8">
        <f>Výsledovka!B14</f>
        <v>22</v>
      </c>
      <c r="B32" s="8" t="str">
        <f>Výsledovka!C14</f>
        <v>Müller Martin, Bc.</v>
      </c>
      <c r="C32" s="8">
        <v>160</v>
      </c>
      <c r="D32" s="8">
        <v>30.78</v>
      </c>
      <c r="E32" s="8"/>
      <c r="F32" s="8">
        <f t="shared" si="0"/>
        <v>129.22</v>
      </c>
    </row>
    <row r="33" spans="1:6" ht="15">
      <c r="A33" s="8">
        <f>Výsledovka!B23</f>
        <v>23</v>
      </c>
      <c r="B33" s="8" t="str">
        <f>Výsledovka!C23</f>
        <v>Bukvic Luboš</v>
      </c>
      <c r="C33" s="8">
        <v>160</v>
      </c>
      <c r="D33" s="8">
        <v>32.12</v>
      </c>
      <c r="E33" s="8"/>
      <c r="F33" s="8">
        <f t="shared" si="0"/>
        <v>127.88</v>
      </c>
    </row>
    <row r="34" spans="1:7" ht="15">
      <c r="A34" s="8">
        <f>Výsledovka!B13</f>
        <v>24</v>
      </c>
      <c r="B34" s="8" t="str">
        <f>Výsledovka!C13</f>
        <v>Pulíček Leoš</v>
      </c>
      <c r="C34" s="8">
        <v>160</v>
      </c>
      <c r="D34" s="8">
        <v>22.4</v>
      </c>
      <c r="E34" s="8">
        <v>-10</v>
      </c>
      <c r="F34" s="8">
        <f t="shared" si="0"/>
        <v>127.6</v>
      </c>
      <c r="G34" s="13" t="s">
        <v>59</v>
      </c>
    </row>
    <row r="35" spans="1:7" ht="15">
      <c r="A35" s="8">
        <f>Výsledovka!B27</f>
        <v>25</v>
      </c>
      <c r="B35" s="8" t="str">
        <f>Výsledovka!C27</f>
        <v>Resl Jan</v>
      </c>
      <c r="C35" s="8">
        <v>160</v>
      </c>
      <c r="D35" s="8">
        <v>60.84</v>
      </c>
      <c r="E35" s="8">
        <v>-10</v>
      </c>
      <c r="F35" s="8">
        <f t="shared" si="0"/>
        <v>89.16</v>
      </c>
      <c r="G35" s="13" t="s">
        <v>59</v>
      </c>
    </row>
    <row r="36" spans="1:6" ht="15">
      <c r="A36" s="8">
        <f>Výsledovka!B9</f>
        <v>26</v>
      </c>
      <c r="B36" s="8" t="str">
        <f>Výsledovka!C9</f>
        <v>Novotný Petr, Pi</v>
      </c>
      <c r="C36" s="8">
        <v>160</v>
      </c>
      <c r="D36" s="8">
        <v>22.2</v>
      </c>
      <c r="E36" s="8"/>
      <c r="F36" s="8">
        <f t="shared" si="0"/>
        <v>137.8</v>
      </c>
    </row>
    <row r="37" spans="1:6" ht="15">
      <c r="A37" s="8">
        <f>Výsledovka!B12</f>
        <v>27</v>
      </c>
      <c r="B37" s="8" t="str">
        <f>Výsledovka!C12</f>
        <v>Novotný Petr, Re</v>
      </c>
      <c r="C37" s="8">
        <v>160</v>
      </c>
      <c r="D37" s="8">
        <v>33.45</v>
      </c>
      <c r="E37" s="8"/>
      <c r="F37" s="8">
        <f t="shared" si="0"/>
        <v>126.55</v>
      </c>
    </row>
    <row r="38" spans="1:6" ht="15">
      <c r="A38" s="23">
        <f>Výsledovka!B16</f>
        <v>28</v>
      </c>
      <c r="B38" s="23" t="str">
        <f>Výsledovka!C16</f>
        <v>Benáček Martin</v>
      </c>
      <c r="C38" s="23">
        <v>160</v>
      </c>
      <c r="D38" s="23">
        <v>45.45</v>
      </c>
      <c r="E38" s="23"/>
      <c r="F38" s="23">
        <f t="shared" si="0"/>
        <v>114.55</v>
      </c>
    </row>
    <row r="39" spans="1:6" ht="15">
      <c r="A39" s="24"/>
      <c r="B39" s="24"/>
      <c r="C39" s="24"/>
      <c r="D39" s="24"/>
      <c r="E39" s="24"/>
      <c r="F39" s="24"/>
    </row>
    <row r="40" spans="1:6" ht="15">
      <c r="A40" s="14"/>
      <c r="B40" s="14"/>
      <c r="C40" s="14"/>
      <c r="D40" s="14"/>
      <c r="E40" s="14"/>
      <c r="F40" s="14"/>
    </row>
    <row r="43" spans="1:6" ht="15">
      <c r="A43" s="19"/>
      <c r="B43" s="14"/>
      <c r="C43" s="14"/>
      <c r="D43" s="14"/>
      <c r="E43" s="14"/>
      <c r="F43" s="14"/>
    </row>
    <row r="44" spans="1:6" ht="15">
      <c r="A44" s="14"/>
      <c r="B44" s="14"/>
      <c r="C44" s="14"/>
      <c r="D44" s="14"/>
      <c r="E44" s="14"/>
      <c r="F44" s="14"/>
    </row>
    <row r="45" spans="1:6" ht="15">
      <c r="A45" s="14"/>
      <c r="B45" s="14"/>
      <c r="C45" s="14"/>
      <c r="D45" s="14"/>
      <c r="E45" s="20"/>
      <c r="F45" s="14"/>
    </row>
    <row r="46" spans="1:6" ht="15">
      <c r="A46" s="15"/>
      <c r="B46" s="15"/>
      <c r="C46" s="14"/>
      <c r="D46" s="14"/>
      <c r="E46" s="14"/>
      <c r="F46" s="21"/>
    </row>
    <row r="47" spans="1:6" ht="15">
      <c r="A47" s="14"/>
      <c r="B47" s="14"/>
      <c r="C47" s="14"/>
      <c r="D47" s="14"/>
      <c r="E47" s="14"/>
      <c r="F47" s="14"/>
    </row>
    <row r="48" spans="1:6" ht="15">
      <c r="A48" s="14"/>
      <c r="B48" s="14"/>
      <c r="C48" s="14"/>
      <c r="D48" s="14"/>
      <c r="E48" s="14"/>
      <c r="F48" s="14"/>
    </row>
    <row r="49" spans="1:6" ht="15">
      <c r="A49" s="14"/>
      <c r="B49" s="14"/>
      <c r="C49" s="14"/>
      <c r="D49" s="14"/>
      <c r="E49" s="14"/>
      <c r="F49" s="14"/>
    </row>
    <row r="50" spans="1:6" ht="15">
      <c r="A50" s="14"/>
      <c r="B50" s="14"/>
      <c r="C50" s="14"/>
      <c r="D50" s="14"/>
      <c r="E50" s="14"/>
      <c r="F50" s="14"/>
    </row>
    <row r="51" spans="1:6" ht="15">
      <c r="A51" s="14"/>
      <c r="B51" s="14"/>
      <c r="C51" s="14"/>
      <c r="D51" s="14"/>
      <c r="E51" s="14"/>
      <c r="F51" s="14"/>
    </row>
    <row r="52" spans="1:6" ht="15">
      <c r="A52" s="14"/>
      <c r="B52" s="14"/>
      <c r="C52" s="14"/>
      <c r="D52" s="14"/>
      <c r="E52" s="14"/>
      <c r="F52" s="14"/>
    </row>
    <row r="53" spans="1:6" ht="15">
      <c r="A53" s="14"/>
      <c r="B53" s="14"/>
      <c r="C53" s="14"/>
      <c r="D53" s="14"/>
      <c r="E53" s="14"/>
      <c r="F53" s="14"/>
    </row>
    <row r="54" spans="1:6" ht="15">
      <c r="A54" s="14"/>
      <c r="B54" s="14"/>
      <c r="C54" s="14"/>
      <c r="D54" s="14"/>
      <c r="E54" s="14"/>
      <c r="F54" s="14"/>
    </row>
    <row r="55" spans="1:6" ht="15">
      <c r="A55" s="14"/>
      <c r="B55" s="14"/>
      <c r="C55" s="14"/>
      <c r="D55" s="14"/>
      <c r="E55" s="14"/>
      <c r="F55" s="14"/>
    </row>
    <row r="56" spans="1:6" ht="15">
      <c r="A56" s="14"/>
      <c r="B56" s="14"/>
      <c r="C56" s="14"/>
      <c r="D56" s="14"/>
      <c r="E56" s="14"/>
      <c r="F56" s="14"/>
    </row>
    <row r="57" spans="1:6" ht="15">
      <c r="A57" s="14"/>
      <c r="B57" s="14"/>
      <c r="C57" s="14"/>
      <c r="D57" s="14"/>
      <c r="E57" s="14"/>
      <c r="F57" s="14"/>
    </row>
    <row r="58" spans="1:6" ht="15">
      <c r="A58" s="14"/>
      <c r="B58" s="14"/>
      <c r="C58" s="14"/>
      <c r="D58" s="14"/>
      <c r="E58" s="14"/>
      <c r="F58" s="14"/>
    </row>
    <row r="59" spans="1:6" ht="15">
      <c r="A59" s="14"/>
      <c r="B59" s="14"/>
      <c r="C59" s="14"/>
      <c r="D59" s="14"/>
      <c r="E59" s="14"/>
      <c r="F59" s="14"/>
    </row>
    <row r="60" spans="1:6" ht="15">
      <c r="A60" s="14"/>
      <c r="B60" s="14"/>
      <c r="C60" s="14"/>
      <c r="D60" s="14"/>
      <c r="E60" s="14"/>
      <c r="F60" s="14"/>
    </row>
    <row r="61" spans="1:6" ht="15">
      <c r="A61" s="14"/>
      <c r="B61" s="14"/>
      <c r="C61" s="14"/>
      <c r="D61" s="14"/>
      <c r="E61" s="14"/>
      <c r="F61" s="14"/>
    </row>
    <row r="62" spans="1:6" ht="15">
      <c r="A62" s="14"/>
      <c r="B62" s="14"/>
      <c r="C62" s="14"/>
      <c r="D62" s="14"/>
      <c r="E62" s="14"/>
      <c r="F62" s="14"/>
    </row>
    <row r="63" spans="1:6" ht="15">
      <c r="A63" s="14"/>
      <c r="B63" s="14"/>
      <c r="C63" s="14"/>
      <c r="D63" s="14"/>
      <c r="E63" s="14"/>
      <c r="F63" s="14"/>
    </row>
    <row r="64" spans="1:6" ht="15">
      <c r="A64" s="14"/>
      <c r="B64" s="14"/>
      <c r="C64" s="14"/>
      <c r="D64" s="14"/>
      <c r="E64" s="14"/>
      <c r="F64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62"/>
  <sheetViews>
    <sheetView zoomScalePageLayoutView="0" workbookViewId="0" topLeftCell="A7">
      <selection activeCell="B45" sqref="B45"/>
    </sheetView>
  </sheetViews>
  <sheetFormatPr defaultColWidth="9.140625" defaultRowHeight="15"/>
  <cols>
    <col min="2" max="2" width="27.7109375" style="0" customWidth="1"/>
    <col min="4" max="13" width="4.7109375" style="0" customWidth="1"/>
    <col min="16" max="16" width="11.140625" style="0" customWidth="1"/>
  </cols>
  <sheetData>
    <row r="3" ht="15">
      <c r="A3" s="5" t="s">
        <v>10</v>
      </c>
    </row>
    <row r="7" ht="15">
      <c r="A7" s="6"/>
    </row>
    <row r="9" ht="15">
      <c r="P9" s="12" t="s">
        <v>16</v>
      </c>
    </row>
    <row r="10" spans="1:17" ht="15">
      <c r="A10" s="10" t="s">
        <v>6</v>
      </c>
      <c r="B10" s="10" t="s">
        <v>7</v>
      </c>
      <c r="C10" s="8" t="s">
        <v>12</v>
      </c>
      <c r="D10" s="18" t="s">
        <v>17</v>
      </c>
      <c r="E10" s="18"/>
      <c r="F10" s="18"/>
      <c r="G10" s="18"/>
      <c r="H10" s="18"/>
      <c r="I10" s="18"/>
      <c r="J10" s="18"/>
      <c r="K10" s="18"/>
      <c r="L10" s="18"/>
      <c r="M10" s="18"/>
      <c r="N10" s="8" t="s">
        <v>18</v>
      </c>
      <c r="O10" s="8" t="s">
        <v>13</v>
      </c>
      <c r="P10" s="11" t="s">
        <v>14</v>
      </c>
      <c r="Q10" s="11" t="s">
        <v>15</v>
      </c>
    </row>
    <row r="11" spans="1:17" ht="15">
      <c r="A11" s="8">
        <f>Výsledovka!B35</f>
        <v>1</v>
      </c>
      <c r="B11" s="8" t="str">
        <f>Výsledovka!C35</f>
        <v>Stránský Bohumil</v>
      </c>
      <c r="C11" s="8">
        <v>60</v>
      </c>
      <c r="D11" s="8">
        <v>6</v>
      </c>
      <c r="E11" s="8">
        <v>0</v>
      </c>
      <c r="F11" s="8">
        <v>0</v>
      </c>
      <c r="G11" s="8">
        <v>0</v>
      </c>
      <c r="H11" s="8">
        <v>6</v>
      </c>
      <c r="I11" s="8">
        <v>6</v>
      </c>
      <c r="J11" s="8">
        <v>6</v>
      </c>
      <c r="K11" s="8">
        <v>6</v>
      </c>
      <c r="L11" s="8">
        <v>10</v>
      </c>
      <c r="M11" s="8">
        <v>10</v>
      </c>
      <c r="N11" s="8">
        <f>SUM(C11:M11)</f>
        <v>110</v>
      </c>
      <c r="O11" s="8">
        <v>29.37</v>
      </c>
      <c r="P11" s="8"/>
      <c r="Q11" s="8">
        <f>IF(N11-O11+P11&lt;0,0,N11-O11+P11)</f>
        <v>80.63</v>
      </c>
    </row>
    <row r="12" spans="1:17" ht="15">
      <c r="A12" s="8">
        <f>Výsledovka!B26</f>
        <v>2</v>
      </c>
      <c r="B12" s="8" t="str">
        <f>Výsledovka!C26</f>
        <v>Velc Jindřich, Pi</v>
      </c>
      <c r="C12" s="8">
        <v>60</v>
      </c>
      <c r="D12" s="8">
        <v>6</v>
      </c>
      <c r="E12" s="8">
        <v>0</v>
      </c>
      <c r="F12" s="8">
        <v>0</v>
      </c>
      <c r="G12" s="8">
        <v>0</v>
      </c>
      <c r="H12" s="8">
        <v>6</v>
      </c>
      <c r="I12" s="8">
        <v>6</v>
      </c>
      <c r="J12" s="8">
        <v>6</v>
      </c>
      <c r="K12" s="8">
        <v>0</v>
      </c>
      <c r="L12" s="8">
        <v>6</v>
      </c>
      <c r="M12" s="8">
        <v>6</v>
      </c>
      <c r="N12" s="8">
        <f aca="true" t="shared" si="0" ref="N12:N40">SUM(C12:M12)</f>
        <v>96</v>
      </c>
      <c r="O12" s="8">
        <v>42.34</v>
      </c>
      <c r="P12" s="8"/>
      <c r="Q12" s="8">
        <f aca="true" t="shared" si="1" ref="Q12:Q40">IF(N12-O12+P12&lt;0,0,N12-O12+P12)</f>
        <v>53.66</v>
      </c>
    </row>
    <row r="13" spans="1:17" ht="15">
      <c r="A13" s="8">
        <f>Výsledovka!B34</f>
        <v>3</v>
      </c>
      <c r="B13" s="8" t="str">
        <f>Výsledovka!C34</f>
        <v>Velc Jindřich, Re</v>
      </c>
      <c r="C13" s="8">
        <v>60</v>
      </c>
      <c r="D13" s="8">
        <v>10</v>
      </c>
      <c r="E13" s="8">
        <v>0</v>
      </c>
      <c r="F13" s="8">
        <v>0</v>
      </c>
      <c r="G13" s="8">
        <v>0</v>
      </c>
      <c r="H13" s="8">
        <v>10</v>
      </c>
      <c r="I13" s="8">
        <v>10</v>
      </c>
      <c r="J13" s="8">
        <v>10</v>
      </c>
      <c r="K13" s="8">
        <v>0</v>
      </c>
      <c r="L13" s="8">
        <v>6</v>
      </c>
      <c r="M13" s="8">
        <v>0</v>
      </c>
      <c r="N13" s="8">
        <f t="shared" si="0"/>
        <v>106</v>
      </c>
      <c r="O13" s="8">
        <v>76.49</v>
      </c>
      <c r="P13" s="8"/>
      <c r="Q13" s="8">
        <f t="shared" si="1"/>
        <v>29.510000000000005</v>
      </c>
    </row>
    <row r="14" spans="1:17" ht="15">
      <c r="A14" s="8">
        <f>Výsledovka!B20</f>
        <v>4</v>
      </c>
      <c r="B14" s="8" t="str">
        <f>Výsledovka!C20</f>
        <v>Stránský Jaromír</v>
      </c>
      <c r="C14" s="8">
        <v>60</v>
      </c>
      <c r="D14" s="8">
        <v>10</v>
      </c>
      <c r="E14" s="8">
        <v>0</v>
      </c>
      <c r="F14" s="8">
        <v>6</v>
      </c>
      <c r="G14" s="8">
        <v>0</v>
      </c>
      <c r="H14" s="8">
        <v>0</v>
      </c>
      <c r="I14" s="8">
        <v>0</v>
      </c>
      <c r="J14" s="8">
        <v>10</v>
      </c>
      <c r="K14" s="8">
        <v>10</v>
      </c>
      <c r="L14" s="8">
        <v>10</v>
      </c>
      <c r="M14" s="8">
        <v>6</v>
      </c>
      <c r="N14" s="8">
        <f t="shared" si="0"/>
        <v>112</v>
      </c>
      <c r="O14" s="8">
        <v>28.61</v>
      </c>
      <c r="P14" s="8"/>
      <c r="Q14" s="8">
        <f t="shared" si="1"/>
        <v>83.39</v>
      </c>
    </row>
    <row r="15" spans="1:17" ht="15">
      <c r="A15" s="8">
        <f>Výsledovka!B31</f>
        <v>5</v>
      </c>
      <c r="B15" s="8" t="str">
        <f>Výsledovka!C31</f>
        <v>Hudský Vítězslav</v>
      </c>
      <c r="C15" s="8">
        <v>60</v>
      </c>
      <c r="D15" s="8">
        <v>0</v>
      </c>
      <c r="E15" s="8">
        <v>0</v>
      </c>
      <c r="F15" s="8">
        <v>0</v>
      </c>
      <c r="G15" s="8">
        <v>0</v>
      </c>
      <c r="H15" s="8">
        <v>6</v>
      </c>
      <c r="I15" s="8">
        <v>6</v>
      </c>
      <c r="J15" s="8">
        <v>0</v>
      </c>
      <c r="K15" s="8">
        <v>0</v>
      </c>
      <c r="L15" s="8">
        <v>10</v>
      </c>
      <c r="M15" s="8">
        <v>6</v>
      </c>
      <c r="N15" s="8">
        <f t="shared" si="0"/>
        <v>88</v>
      </c>
      <c r="O15" s="8">
        <v>46.46</v>
      </c>
      <c r="P15" s="8"/>
      <c r="Q15" s="8">
        <f t="shared" si="1"/>
        <v>41.54</v>
      </c>
    </row>
    <row r="16" spans="1:17" ht="15">
      <c r="A16" s="8">
        <f>Výsledovka!B33</f>
        <v>6</v>
      </c>
      <c r="B16" s="8" t="str">
        <f>Výsledovka!C33</f>
        <v>Lank Lukáš</v>
      </c>
      <c r="C16" s="8">
        <v>60</v>
      </c>
      <c r="D16" s="8">
        <v>0</v>
      </c>
      <c r="E16" s="8">
        <v>0</v>
      </c>
      <c r="F16" s="8">
        <v>0</v>
      </c>
      <c r="G16" s="8">
        <v>0</v>
      </c>
      <c r="H16" s="8">
        <v>10</v>
      </c>
      <c r="I16" s="8">
        <v>0</v>
      </c>
      <c r="J16" s="8">
        <v>10</v>
      </c>
      <c r="K16" s="8">
        <v>6</v>
      </c>
      <c r="L16" s="8">
        <v>0</v>
      </c>
      <c r="M16" s="8">
        <v>0</v>
      </c>
      <c r="N16" s="8">
        <f t="shared" si="0"/>
        <v>86</v>
      </c>
      <c r="O16" s="8">
        <v>48.93</v>
      </c>
      <c r="P16" s="8"/>
      <c r="Q16" s="8">
        <f t="shared" si="1"/>
        <v>37.07</v>
      </c>
    </row>
    <row r="17" spans="1:17" ht="15">
      <c r="A17" s="8">
        <f>Výsledovka!B24</f>
        <v>7</v>
      </c>
      <c r="B17" s="8" t="str">
        <f>Výsledovka!C24</f>
        <v>Votroubek Rostislav</v>
      </c>
      <c r="C17" s="8">
        <v>50</v>
      </c>
      <c r="D17" s="8">
        <v>10</v>
      </c>
      <c r="E17" s="8">
        <v>10</v>
      </c>
      <c r="F17" s="8">
        <v>0</v>
      </c>
      <c r="G17" s="8">
        <v>0</v>
      </c>
      <c r="H17" s="8">
        <v>10</v>
      </c>
      <c r="I17" s="8">
        <v>6</v>
      </c>
      <c r="J17" s="8">
        <v>10</v>
      </c>
      <c r="K17" s="8">
        <v>0</v>
      </c>
      <c r="L17" s="8">
        <v>10</v>
      </c>
      <c r="M17" s="8">
        <v>10</v>
      </c>
      <c r="N17" s="8">
        <f t="shared" si="0"/>
        <v>116</v>
      </c>
      <c r="O17" s="8">
        <v>29.09</v>
      </c>
      <c r="P17" s="8">
        <v>-10</v>
      </c>
      <c r="Q17" s="8">
        <f t="shared" si="1"/>
        <v>76.91</v>
      </c>
    </row>
    <row r="18" spans="1:17" ht="15">
      <c r="A18" s="8">
        <f>Výsledovka!B30</f>
        <v>8</v>
      </c>
      <c r="B18" s="8" t="str">
        <f>Výsledovka!C30</f>
        <v>Votroubková Jana</v>
      </c>
      <c r="C18" s="8">
        <v>60</v>
      </c>
      <c r="D18" s="8">
        <v>0</v>
      </c>
      <c r="E18" s="8">
        <v>0</v>
      </c>
      <c r="F18" s="8">
        <v>0</v>
      </c>
      <c r="G18" s="8">
        <v>0</v>
      </c>
      <c r="H18" s="8">
        <v>6</v>
      </c>
      <c r="I18" s="8">
        <v>0</v>
      </c>
      <c r="J18" s="8">
        <v>10</v>
      </c>
      <c r="K18" s="8">
        <v>6</v>
      </c>
      <c r="L18" s="8">
        <v>10</v>
      </c>
      <c r="M18" s="8">
        <v>6</v>
      </c>
      <c r="N18" s="8">
        <f t="shared" si="0"/>
        <v>98</v>
      </c>
      <c r="O18" s="8">
        <v>41.03</v>
      </c>
      <c r="P18" s="8"/>
      <c r="Q18" s="8">
        <f t="shared" si="1"/>
        <v>56.97</v>
      </c>
    </row>
    <row r="19" spans="1:17" ht="15">
      <c r="A19" s="8">
        <f>Výsledovka!B29</f>
        <v>9</v>
      </c>
      <c r="B19" s="8" t="str">
        <f>Výsledovka!C29</f>
        <v>Cilichová Jaroslava, Pi</v>
      </c>
      <c r="C19" s="8">
        <v>60</v>
      </c>
      <c r="D19" s="8">
        <v>0</v>
      </c>
      <c r="E19" s="8">
        <v>0</v>
      </c>
      <c r="F19" s="8">
        <v>0</v>
      </c>
      <c r="G19" s="8">
        <v>10</v>
      </c>
      <c r="H19" s="8">
        <v>10</v>
      </c>
      <c r="I19" s="8">
        <v>6</v>
      </c>
      <c r="J19" s="8">
        <v>6</v>
      </c>
      <c r="K19" s="8">
        <v>6</v>
      </c>
      <c r="L19" s="8">
        <v>6</v>
      </c>
      <c r="M19" s="8">
        <v>6</v>
      </c>
      <c r="N19" s="8">
        <f t="shared" si="0"/>
        <v>110</v>
      </c>
      <c r="O19" s="8">
        <v>41.02</v>
      </c>
      <c r="P19" s="8"/>
      <c r="Q19" s="8">
        <f t="shared" si="1"/>
        <v>68.97999999999999</v>
      </c>
    </row>
    <row r="20" spans="1:17" ht="15">
      <c r="A20" s="8">
        <f>Výsledovka!B28</f>
        <v>10</v>
      </c>
      <c r="B20" s="8" t="str">
        <f>Výsledovka!C28</f>
        <v>Cilichová Jaroslava, Re</v>
      </c>
      <c r="C20" s="8">
        <v>60</v>
      </c>
      <c r="D20" s="8">
        <v>0</v>
      </c>
      <c r="E20" s="8">
        <v>0</v>
      </c>
      <c r="F20" s="8">
        <v>6</v>
      </c>
      <c r="G20" s="8">
        <v>0</v>
      </c>
      <c r="H20" s="8">
        <v>10</v>
      </c>
      <c r="I20" s="8">
        <v>6</v>
      </c>
      <c r="J20" s="8">
        <v>10</v>
      </c>
      <c r="K20" s="8">
        <v>10</v>
      </c>
      <c r="L20" s="8">
        <v>10</v>
      </c>
      <c r="M20" s="8">
        <v>10</v>
      </c>
      <c r="N20" s="8">
        <f t="shared" si="0"/>
        <v>122</v>
      </c>
      <c r="O20" s="8">
        <v>54.37</v>
      </c>
      <c r="P20" s="8"/>
      <c r="Q20" s="8">
        <f t="shared" si="1"/>
        <v>67.63</v>
      </c>
    </row>
    <row r="21" spans="1:17" ht="15">
      <c r="A21" s="8">
        <f>Výsledovka!B18</f>
        <v>11</v>
      </c>
      <c r="B21" s="8" t="str">
        <f>Výsledovka!C18</f>
        <v>Peklák Dalibor, Pi</v>
      </c>
      <c r="C21" s="8">
        <v>60</v>
      </c>
      <c r="D21" s="8">
        <v>6</v>
      </c>
      <c r="E21" s="8">
        <v>0</v>
      </c>
      <c r="F21" s="8">
        <v>6</v>
      </c>
      <c r="G21" s="8">
        <v>0</v>
      </c>
      <c r="H21" s="8">
        <v>6</v>
      </c>
      <c r="I21" s="8">
        <v>6</v>
      </c>
      <c r="J21" s="8">
        <v>6</v>
      </c>
      <c r="K21" s="8">
        <v>6</v>
      </c>
      <c r="L21" s="8">
        <v>6</v>
      </c>
      <c r="M21" s="8">
        <v>6</v>
      </c>
      <c r="N21" s="8">
        <f t="shared" si="0"/>
        <v>108</v>
      </c>
      <c r="O21" s="8">
        <v>29.63</v>
      </c>
      <c r="P21" s="8"/>
      <c r="Q21" s="8">
        <f t="shared" si="1"/>
        <v>78.37</v>
      </c>
    </row>
    <row r="22" spans="1:17" ht="15">
      <c r="A22" s="8">
        <f>Výsledovka!B21</f>
        <v>12</v>
      </c>
      <c r="B22" s="8" t="str">
        <f>Výsledovka!C21</f>
        <v>Peklák Dalibor, Re</v>
      </c>
      <c r="C22" s="8">
        <v>60</v>
      </c>
      <c r="D22" s="8">
        <v>6</v>
      </c>
      <c r="E22" s="8">
        <v>0</v>
      </c>
      <c r="F22" s="8">
        <v>6</v>
      </c>
      <c r="G22" s="8">
        <v>0</v>
      </c>
      <c r="H22" s="8">
        <v>6</v>
      </c>
      <c r="I22" s="8">
        <v>6</v>
      </c>
      <c r="J22" s="8">
        <v>10</v>
      </c>
      <c r="K22" s="8">
        <v>10</v>
      </c>
      <c r="L22" s="8">
        <v>6</v>
      </c>
      <c r="M22" s="8">
        <v>6</v>
      </c>
      <c r="N22" s="8">
        <f t="shared" si="0"/>
        <v>116</v>
      </c>
      <c r="O22" s="8">
        <v>39.67</v>
      </c>
      <c r="P22" s="8"/>
      <c r="Q22" s="8">
        <f t="shared" si="1"/>
        <v>76.33</v>
      </c>
    </row>
    <row r="23" spans="1:17" ht="15">
      <c r="A23" s="8">
        <f>Výsledovka!B19</f>
        <v>13</v>
      </c>
      <c r="B23" s="8" t="str">
        <f>Výsledovka!C19</f>
        <v>Vnouček Miloš</v>
      </c>
      <c r="C23" s="8">
        <v>60</v>
      </c>
      <c r="D23" s="8">
        <v>6</v>
      </c>
      <c r="E23" s="8">
        <v>0</v>
      </c>
      <c r="F23" s="8">
        <v>6</v>
      </c>
      <c r="G23" s="8">
        <v>0</v>
      </c>
      <c r="H23" s="8">
        <v>6</v>
      </c>
      <c r="I23" s="8">
        <v>0</v>
      </c>
      <c r="J23" s="8">
        <v>10</v>
      </c>
      <c r="K23" s="8">
        <v>10</v>
      </c>
      <c r="L23" s="8">
        <v>10</v>
      </c>
      <c r="M23" s="8">
        <v>6</v>
      </c>
      <c r="N23" s="8">
        <f t="shared" si="0"/>
        <v>114</v>
      </c>
      <c r="O23" s="8">
        <v>30.24</v>
      </c>
      <c r="P23" s="8"/>
      <c r="Q23" s="8">
        <f t="shared" si="1"/>
        <v>83.76</v>
      </c>
    </row>
    <row r="24" spans="1:17" ht="15">
      <c r="A24" s="8">
        <f>Výsledovka!B10</f>
        <v>14</v>
      </c>
      <c r="B24" s="8" t="str">
        <f>Výsledovka!C10</f>
        <v>Vnouček Tomáš</v>
      </c>
      <c r="C24" s="8">
        <v>60</v>
      </c>
      <c r="D24" s="8">
        <v>6</v>
      </c>
      <c r="E24" s="8">
        <v>6</v>
      </c>
      <c r="F24" s="8">
        <v>6</v>
      </c>
      <c r="G24" s="8">
        <v>6</v>
      </c>
      <c r="H24" s="8">
        <v>10</v>
      </c>
      <c r="I24" s="8">
        <v>6</v>
      </c>
      <c r="J24" s="8">
        <v>10</v>
      </c>
      <c r="K24" s="8">
        <v>6</v>
      </c>
      <c r="L24" s="8">
        <v>10</v>
      </c>
      <c r="M24" s="8">
        <v>6</v>
      </c>
      <c r="N24" s="8">
        <f t="shared" si="0"/>
        <v>132</v>
      </c>
      <c r="O24" s="8">
        <v>26.04</v>
      </c>
      <c r="P24" s="8"/>
      <c r="Q24" s="8">
        <f t="shared" si="1"/>
        <v>105.96000000000001</v>
      </c>
    </row>
    <row r="25" spans="1:17" ht="15">
      <c r="A25" s="8">
        <f>Výsledovka!B8</f>
        <v>15</v>
      </c>
      <c r="B25" s="8" t="str">
        <f>Výsledovka!C8</f>
        <v>Přecechtěl Oldřich</v>
      </c>
      <c r="C25" s="8">
        <v>60</v>
      </c>
      <c r="D25" s="8">
        <v>10</v>
      </c>
      <c r="E25" s="8">
        <v>10</v>
      </c>
      <c r="F25" s="8">
        <v>10</v>
      </c>
      <c r="G25" s="8">
        <v>6</v>
      </c>
      <c r="H25" s="8">
        <v>10</v>
      </c>
      <c r="I25" s="8">
        <v>10</v>
      </c>
      <c r="J25" s="8">
        <v>10</v>
      </c>
      <c r="K25" s="8">
        <v>6</v>
      </c>
      <c r="L25" s="8">
        <v>10</v>
      </c>
      <c r="M25" s="8">
        <v>10</v>
      </c>
      <c r="N25" s="8">
        <f t="shared" si="0"/>
        <v>152</v>
      </c>
      <c r="O25" s="8">
        <v>27.93</v>
      </c>
      <c r="P25" s="8"/>
      <c r="Q25" s="8">
        <f t="shared" si="1"/>
        <v>124.07</v>
      </c>
    </row>
    <row r="26" spans="1:17" ht="15">
      <c r="A26" s="8">
        <f>Výsledovka!B32</f>
        <v>16</v>
      </c>
      <c r="B26" s="8" t="str">
        <f>Výsledovka!C32</f>
        <v>Louda Jaroslav</v>
      </c>
      <c r="C26" s="8">
        <v>50</v>
      </c>
      <c r="D26" s="8">
        <v>0</v>
      </c>
      <c r="E26" s="8">
        <v>0</v>
      </c>
      <c r="F26" s="8">
        <v>0</v>
      </c>
      <c r="G26" s="8">
        <v>6</v>
      </c>
      <c r="H26" s="8">
        <v>0</v>
      </c>
      <c r="I26" s="8">
        <v>0</v>
      </c>
      <c r="J26" s="8">
        <v>10</v>
      </c>
      <c r="K26" s="8">
        <v>6</v>
      </c>
      <c r="L26" s="8">
        <v>6</v>
      </c>
      <c r="M26" s="8">
        <v>0</v>
      </c>
      <c r="N26" s="8">
        <f t="shared" si="0"/>
        <v>78</v>
      </c>
      <c r="O26" s="8">
        <v>35.9</v>
      </c>
      <c r="P26" s="8">
        <v>-10</v>
      </c>
      <c r="Q26" s="8">
        <f t="shared" si="1"/>
        <v>32.1</v>
      </c>
    </row>
    <row r="27" spans="1:17" ht="15">
      <c r="A27" s="8">
        <f>Výsledovka!B11</f>
        <v>17</v>
      </c>
      <c r="B27" s="8" t="str">
        <f>Výsledovka!C11</f>
        <v>Jevčák Viktor Ing.</v>
      </c>
      <c r="C27" s="8">
        <v>60</v>
      </c>
      <c r="D27" s="8">
        <v>10</v>
      </c>
      <c r="E27" s="8">
        <v>10</v>
      </c>
      <c r="F27" s="8">
        <v>6</v>
      </c>
      <c r="G27" s="8">
        <v>0</v>
      </c>
      <c r="H27" s="8">
        <v>6</v>
      </c>
      <c r="I27" s="8">
        <v>0</v>
      </c>
      <c r="J27" s="8">
        <v>10</v>
      </c>
      <c r="K27" s="8">
        <v>6</v>
      </c>
      <c r="L27" s="8">
        <v>10</v>
      </c>
      <c r="M27" s="8">
        <v>6</v>
      </c>
      <c r="N27" s="8">
        <f t="shared" si="0"/>
        <v>124</v>
      </c>
      <c r="O27" s="8">
        <v>24.62</v>
      </c>
      <c r="P27" s="8"/>
      <c r="Q27" s="8">
        <f t="shared" si="1"/>
        <v>99.38</v>
      </c>
    </row>
    <row r="28" spans="1:17" ht="15">
      <c r="A28" s="8">
        <f>Výsledovka!B15</f>
        <v>18</v>
      </c>
      <c r="B28" s="8" t="str">
        <f>Výsledovka!C15</f>
        <v>Setnička Tomáš, Pi</v>
      </c>
      <c r="C28" s="8">
        <v>60</v>
      </c>
      <c r="D28" s="8">
        <v>6</v>
      </c>
      <c r="E28" s="8">
        <v>6</v>
      </c>
      <c r="F28" s="8">
        <v>0</v>
      </c>
      <c r="G28" s="8">
        <v>0</v>
      </c>
      <c r="H28" s="8">
        <v>10</v>
      </c>
      <c r="I28" s="8">
        <v>6</v>
      </c>
      <c r="J28" s="8">
        <v>10</v>
      </c>
      <c r="K28" s="8">
        <v>6</v>
      </c>
      <c r="L28" s="8">
        <v>0</v>
      </c>
      <c r="M28" s="8">
        <v>0</v>
      </c>
      <c r="N28" s="8">
        <f t="shared" si="0"/>
        <v>104</v>
      </c>
      <c r="O28" s="8">
        <v>32.29</v>
      </c>
      <c r="P28" s="8"/>
      <c r="Q28" s="8">
        <f t="shared" si="1"/>
        <v>71.71000000000001</v>
      </c>
    </row>
    <row r="29" spans="1:17" ht="15">
      <c r="A29" s="8">
        <f>Výsledovka!B17</f>
        <v>19</v>
      </c>
      <c r="B29" s="8" t="str">
        <f>Výsledovka!C17</f>
        <v>Krátký Karel, Ing.</v>
      </c>
      <c r="C29" s="8">
        <v>60</v>
      </c>
      <c r="D29" s="8">
        <v>10</v>
      </c>
      <c r="E29" s="8">
        <v>6</v>
      </c>
      <c r="F29" s="8">
        <v>10</v>
      </c>
      <c r="G29" s="8">
        <v>0</v>
      </c>
      <c r="H29" s="8">
        <v>10</v>
      </c>
      <c r="I29" s="8">
        <v>6</v>
      </c>
      <c r="J29" s="8">
        <v>10</v>
      </c>
      <c r="K29" s="8">
        <v>6</v>
      </c>
      <c r="L29" s="8">
        <v>6</v>
      </c>
      <c r="M29" s="8">
        <v>6</v>
      </c>
      <c r="N29" s="8">
        <f t="shared" si="0"/>
        <v>130</v>
      </c>
      <c r="O29" s="8">
        <v>32.46</v>
      </c>
      <c r="P29" s="8"/>
      <c r="Q29" s="8">
        <f t="shared" si="1"/>
        <v>97.53999999999999</v>
      </c>
    </row>
    <row r="30" spans="1:17" ht="15">
      <c r="A30" s="8">
        <f>Výsledovka!B22</f>
        <v>20</v>
      </c>
      <c r="B30" s="8" t="str">
        <f>Výsledovka!C22</f>
        <v>Hanzlík Miroslav Ing.</v>
      </c>
      <c r="C30" s="8">
        <v>60</v>
      </c>
      <c r="D30" s="8">
        <v>10</v>
      </c>
      <c r="E30" s="8">
        <v>0</v>
      </c>
      <c r="F30" s="8">
        <v>0</v>
      </c>
      <c r="G30" s="8">
        <v>0</v>
      </c>
      <c r="H30" s="8">
        <v>10</v>
      </c>
      <c r="I30" s="8">
        <v>6</v>
      </c>
      <c r="J30" s="8">
        <v>10</v>
      </c>
      <c r="K30" s="8">
        <v>6</v>
      </c>
      <c r="L30" s="8">
        <v>10</v>
      </c>
      <c r="M30" s="8">
        <v>10</v>
      </c>
      <c r="N30" s="8">
        <f t="shared" si="0"/>
        <v>122</v>
      </c>
      <c r="O30" s="8">
        <v>36.29</v>
      </c>
      <c r="P30" s="8"/>
      <c r="Q30" s="8">
        <f t="shared" si="1"/>
        <v>85.71000000000001</v>
      </c>
    </row>
    <row r="31" spans="1:17" ht="15">
      <c r="A31" s="8">
        <f>Výsledovka!B25</f>
        <v>21</v>
      </c>
      <c r="B31" s="8" t="str">
        <f>Výsledovka!C25</f>
        <v>Setnička Tomáš, Re</v>
      </c>
      <c r="C31" s="8">
        <v>60</v>
      </c>
      <c r="D31" s="8">
        <v>6</v>
      </c>
      <c r="E31" s="8">
        <v>0</v>
      </c>
      <c r="F31" s="8">
        <v>0</v>
      </c>
      <c r="G31" s="8">
        <v>0</v>
      </c>
      <c r="H31" s="8">
        <v>6</v>
      </c>
      <c r="I31" s="8">
        <v>6</v>
      </c>
      <c r="J31" s="8">
        <v>10</v>
      </c>
      <c r="K31" s="8">
        <v>10</v>
      </c>
      <c r="L31" s="8">
        <v>10</v>
      </c>
      <c r="M31" s="8">
        <v>6</v>
      </c>
      <c r="N31" s="8">
        <f t="shared" si="0"/>
        <v>114</v>
      </c>
      <c r="O31" s="8">
        <v>51.23</v>
      </c>
      <c r="P31" s="8"/>
      <c r="Q31" s="8">
        <f t="shared" si="1"/>
        <v>62.77</v>
      </c>
    </row>
    <row r="32" spans="1:17" ht="15">
      <c r="A32" s="8">
        <f>Výsledovka!B14</f>
        <v>22</v>
      </c>
      <c r="B32" s="8" t="str">
        <f>Výsledovka!C14</f>
        <v>Müller Martin, Bc.</v>
      </c>
      <c r="C32" s="8">
        <v>60</v>
      </c>
      <c r="D32" s="8">
        <v>10</v>
      </c>
      <c r="E32" s="8">
        <v>6</v>
      </c>
      <c r="F32" s="8">
        <v>6</v>
      </c>
      <c r="G32" s="8">
        <v>6</v>
      </c>
      <c r="H32" s="8">
        <v>6</v>
      </c>
      <c r="I32" s="8">
        <v>0</v>
      </c>
      <c r="J32" s="8">
        <v>10</v>
      </c>
      <c r="K32" s="8">
        <v>10</v>
      </c>
      <c r="L32" s="8">
        <v>0</v>
      </c>
      <c r="M32" s="8">
        <v>6</v>
      </c>
      <c r="N32" s="8">
        <f t="shared" si="0"/>
        <v>120</v>
      </c>
      <c r="O32" s="8">
        <v>30.52</v>
      </c>
      <c r="P32" s="8"/>
      <c r="Q32" s="8">
        <f t="shared" si="1"/>
        <v>89.48</v>
      </c>
    </row>
    <row r="33" spans="1:17" ht="15">
      <c r="A33" s="8">
        <f>Výsledovka!B23</f>
        <v>23</v>
      </c>
      <c r="B33" s="8" t="str">
        <f>Výsledovka!C23</f>
        <v>Bukvic Luboš</v>
      </c>
      <c r="C33" s="8">
        <v>60</v>
      </c>
      <c r="D33" s="8">
        <v>6</v>
      </c>
      <c r="E33" s="8">
        <v>0</v>
      </c>
      <c r="F33" s="8">
        <v>6</v>
      </c>
      <c r="G33" s="8">
        <v>6</v>
      </c>
      <c r="H33" s="8">
        <v>6</v>
      </c>
      <c r="I33" s="8">
        <v>6</v>
      </c>
      <c r="J33" s="8">
        <v>10</v>
      </c>
      <c r="K33" s="8">
        <v>0</v>
      </c>
      <c r="L33" s="8">
        <v>6</v>
      </c>
      <c r="M33" s="8">
        <v>0</v>
      </c>
      <c r="N33" s="8">
        <f t="shared" si="0"/>
        <v>106</v>
      </c>
      <c r="O33" s="8">
        <v>33.93</v>
      </c>
      <c r="P33" s="8"/>
      <c r="Q33" s="8">
        <f t="shared" si="1"/>
        <v>72.07</v>
      </c>
    </row>
    <row r="34" spans="1:17" ht="15">
      <c r="A34" s="8">
        <f>Výsledovka!B13</f>
        <v>24</v>
      </c>
      <c r="B34" s="8" t="str">
        <f>Výsledovka!C13</f>
        <v>Pulíček Leoš</v>
      </c>
      <c r="C34" s="8">
        <v>60</v>
      </c>
      <c r="D34" s="8">
        <v>10</v>
      </c>
      <c r="E34" s="8">
        <v>0</v>
      </c>
      <c r="F34" s="8">
        <v>6</v>
      </c>
      <c r="G34" s="8">
        <v>0</v>
      </c>
      <c r="H34" s="8">
        <v>10</v>
      </c>
      <c r="I34" s="8">
        <v>6</v>
      </c>
      <c r="J34" s="8">
        <v>10</v>
      </c>
      <c r="K34" s="8">
        <v>10</v>
      </c>
      <c r="L34" s="8">
        <v>10</v>
      </c>
      <c r="M34" s="8">
        <v>10</v>
      </c>
      <c r="N34" s="8">
        <f t="shared" si="0"/>
        <v>132</v>
      </c>
      <c r="O34" s="8">
        <v>25.13</v>
      </c>
      <c r="P34" s="8"/>
      <c r="Q34" s="8">
        <f t="shared" si="1"/>
        <v>106.87</v>
      </c>
    </row>
    <row r="35" spans="1:17" ht="15">
      <c r="A35" s="8">
        <f>Výsledovka!B27</f>
        <v>25</v>
      </c>
      <c r="B35" s="8" t="str">
        <f>Výsledovka!C27</f>
        <v>Resl Jan</v>
      </c>
      <c r="C35" s="8">
        <v>60</v>
      </c>
      <c r="D35" s="8">
        <v>6</v>
      </c>
      <c r="E35" s="8">
        <v>6</v>
      </c>
      <c r="F35" s="8">
        <v>6</v>
      </c>
      <c r="G35" s="8">
        <v>0</v>
      </c>
      <c r="H35" s="8">
        <v>0</v>
      </c>
      <c r="I35" s="8">
        <v>0</v>
      </c>
      <c r="J35" s="8">
        <v>10</v>
      </c>
      <c r="K35" s="8">
        <v>6</v>
      </c>
      <c r="L35" s="8">
        <v>10</v>
      </c>
      <c r="M35" s="8">
        <v>10</v>
      </c>
      <c r="N35" s="8">
        <f t="shared" si="0"/>
        <v>114</v>
      </c>
      <c r="O35" s="8">
        <v>30.32</v>
      </c>
      <c r="P35" s="8"/>
      <c r="Q35" s="8">
        <f t="shared" si="1"/>
        <v>83.68</v>
      </c>
    </row>
    <row r="36" spans="1:17" ht="15">
      <c r="A36" s="8">
        <f>Výsledovka!B9</f>
        <v>26</v>
      </c>
      <c r="B36" s="8" t="str">
        <f>Výsledovka!C9</f>
        <v>Novotný Petr, Pi</v>
      </c>
      <c r="C36" s="8">
        <v>60</v>
      </c>
      <c r="D36" s="8">
        <v>10</v>
      </c>
      <c r="E36" s="8">
        <v>10</v>
      </c>
      <c r="F36" s="8">
        <v>6</v>
      </c>
      <c r="G36" s="8">
        <v>6</v>
      </c>
      <c r="H36" s="8">
        <v>10</v>
      </c>
      <c r="I36" s="8">
        <v>6</v>
      </c>
      <c r="J36" s="8">
        <v>10</v>
      </c>
      <c r="K36" s="8">
        <v>6</v>
      </c>
      <c r="L36" s="8">
        <v>10</v>
      </c>
      <c r="M36" s="8">
        <v>6</v>
      </c>
      <c r="N36" s="8">
        <f t="shared" si="0"/>
        <v>140</v>
      </c>
      <c r="O36" s="8">
        <v>22.49</v>
      </c>
      <c r="P36" s="8"/>
      <c r="Q36" s="8">
        <f t="shared" si="1"/>
        <v>117.51</v>
      </c>
    </row>
    <row r="37" spans="1:17" ht="15">
      <c r="A37" s="8">
        <f>Výsledovka!B12</f>
        <v>27</v>
      </c>
      <c r="B37" s="8" t="str">
        <f>Výsledovka!C12</f>
        <v>Novotný Petr, Re</v>
      </c>
      <c r="C37" s="8">
        <v>60</v>
      </c>
      <c r="D37" s="8">
        <v>10</v>
      </c>
      <c r="E37" s="8">
        <v>6</v>
      </c>
      <c r="F37" s="8">
        <v>6</v>
      </c>
      <c r="G37" s="8">
        <v>0</v>
      </c>
      <c r="H37" s="8">
        <v>10</v>
      </c>
      <c r="I37" s="8">
        <v>10</v>
      </c>
      <c r="J37" s="8">
        <v>10</v>
      </c>
      <c r="K37" s="8">
        <v>10</v>
      </c>
      <c r="L37" s="8">
        <v>10</v>
      </c>
      <c r="M37" s="8">
        <v>10</v>
      </c>
      <c r="N37" s="8">
        <f t="shared" si="0"/>
        <v>142</v>
      </c>
      <c r="O37" s="8">
        <v>32.67</v>
      </c>
      <c r="P37" s="8"/>
      <c r="Q37" s="8">
        <f t="shared" si="1"/>
        <v>109.33</v>
      </c>
    </row>
    <row r="38" spans="1:17" ht="15">
      <c r="A38" s="23">
        <f>Výsledovka!B16</f>
        <v>28</v>
      </c>
      <c r="B38" s="23" t="str">
        <f>Výsledovka!C16</f>
        <v>Benáček Martin</v>
      </c>
      <c r="C38" s="23">
        <v>60</v>
      </c>
      <c r="D38" s="23">
        <v>10</v>
      </c>
      <c r="E38" s="23">
        <v>6</v>
      </c>
      <c r="F38" s="23">
        <v>6</v>
      </c>
      <c r="G38" s="23">
        <v>6</v>
      </c>
      <c r="H38" s="23">
        <v>6</v>
      </c>
      <c r="I38" s="23">
        <v>6</v>
      </c>
      <c r="J38" s="23">
        <v>6</v>
      </c>
      <c r="K38" s="23">
        <v>6</v>
      </c>
      <c r="L38" s="23">
        <v>10</v>
      </c>
      <c r="M38" s="23">
        <v>0</v>
      </c>
      <c r="N38" s="23">
        <f t="shared" si="0"/>
        <v>122</v>
      </c>
      <c r="O38" s="23">
        <v>24.83</v>
      </c>
      <c r="P38" s="23"/>
      <c r="Q38" s="23">
        <f t="shared" si="1"/>
        <v>97.17</v>
      </c>
    </row>
    <row r="39" spans="1:17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3" spans="1:18" ht="15">
      <c r="A43" s="1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0"/>
      <c r="Q45" s="14"/>
      <c r="R45" s="14"/>
    </row>
    <row r="46" spans="1:18" ht="15">
      <c r="A46" s="15"/>
      <c r="B46" s="15"/>
      <c r="C46" s="1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4"/>
      <c r="O46" s="14"/>
      <c r="P46" s="21"/>
      <c r="Q46" s="21"/>
      <c r="R46" s="14"/>
    </row>
    <row r="47" spans="1:1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</sheetData>
  <sheetProtection/>
  <mergeCells count="2">
    <mergeCell ref="D10:M10"/>
    <mergeCell ref="D46:M4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62"/>
  <sheetViews>
    <sheetView zoomScalePageLayoutView="0" workbookViewId="0" topLeftCell="A10">
      <selection activeCell="O13" sqref="O13"/>
    </sheetView>
  </sheetViews>
  <sheetFormatPr defaultColWidth="9.140625" defaultRowHeight="15"/>
  <cols>
    <col min="2" max="2" width="24.140625" style="0" customWidth="1"/>
    <col min="4" max="9" width="4.7109375" style="0" customWidth="1"/>
    <col min="12" max="12" width="10.421875" style="0" customWidth="1"/>
  </cols>
  <sheetData>
    <row r="3" ht="15">
      <c r="A3" s="5" t="s">
        <v>19</v>
      </c>
    </row>
    <row r="7" ht="15">
      <c r="A7" s="6"/>
    </row>
    <row r="9" ht="15">
      <c r="L9" s="12" t="s">
        <v>16</v>
      </c>
    </row>
    <row r="10" spans="1:13" ht="15">
      <c r="A10" s="10" t="s">
        <v>6</v>
      </c>
      <c r="B10" s="10" t="s">
        <v>7</v>
      </c>
      <c r="C10" s="8" t="s">
        <v>12</v>
      </c>
      <c r="D10" s="18" t="s">
        <v>17</v>
      </c>
      <c r="E10" s="18"/>
      <c r="F10" s="18"/>
      <c r="G10" s="18"/>
      <c r="H10" s="18"/>
      <c r="I10" s="18"/>
      <c r="J10" s="8" t="s">
        <v>18</v>
      </c>
      <c r="K10" s="8" t="s">
        <v>13</v>
      </c>
      <c r="L10" s="11" t="s">
        <v>14</v>
      </c>
      <c r="M10" s="11" t="s">
        <v>15</v>
      </c>
    </row>
    <row r="11" spans="1:14" ht="15">
      <c r="A11" s="8">
        <f>Výsledovka!B35</f>
        <v>1</v>
      </c>
      <c r="B11" s="8" t="str">
        <f>Výsledovka!C35</f>
        <v>Stránský Bohumil</v>
      </c>
      <c r="C11" s="8">
        <v>100</v>
      </c>
      <c r="D11" s="8">
        <v>9</v>
      </c>
      <c r="E11" s="8">
        <v>8</v>
      </c>
      <c r="F11" s="8">
        <v>0</v>
      </c>
      <c r="G11" s="8">
        <v>0</v>
      </c>
      <c r="H11" s="8">
        <v>0</v>
      </c>
      <c r="I11" s="8">
        <v>0</v>
      </c>
      <c r="J11" s="8">
        <f>SUM(C11:I11)</f>
        <v>117</v>
      </c>
      <c r="K11" s="8">
        <v>37.65</v>
      </c>
      <c r="L11" s="8">
        <v>-10</v>
      </c>
      <c r="M11" s="8">
        <f>IF(J11-K11+L11&lt;0,0,J11-K11+L11)</f>
        <v>69.35</v>
      </c>
      <c r="N11" s="13" t="s">
        <v>62</v>
      </c>
    </row>
    <row r="12" spans="1:13" ht="15">
      <c r="A12" s="8">
        <f>Výsledovka!B26</f>
        <v>2</v>
      </c>
      <c r="B12" s="8" t="str">
        <f>Výsledovka!C26</f>
        <v>Velc Jindřich, Pi</v>
      </c>
      <c r="C12" s="8">
        <v>100</v>
      </c>
      <c r="D12" s="8">
        <v>8</v>
      </c>
      <c r="E12" s="8">
        <v>6</v>
      </c>
      <c r="F12" s="8">
        <v>8</v>
      </c>
      <c r="G12" s="8">
        <v>8</v>
      </c>
      <c r="H12" s="8">
        <v>8</v>
      </c>
      <c r="I12" s="8">
        <v>8</v>
      </c>
      <c r="J12" s="8">
        <f aca="true" t="shared" si="0" ref="J12:J40">SUM(C12:I12)</f>
        <v>146</v>
      </c>
      <c r="K12" s="8">
        <v>45.81</v>
      </c>
      <c r="L12" s="8"/>
      <c r="M12" s="8">
        <f aca="true" t="shared" si="1" ref="M12:M40">IF(J12-K12+L12&lt;0,0,J12-K12+L12)</f>
        <v>100.19</v>
      </c>
    </row>
    <row r="13" spans="1:13" ht="15">
      <c r="A13" s="8">
        <f>Výsledovka!B34</f>
        <v>3</v>
      </c>
      <c r="B13" s="8" t="str">
        <f>Výsledovka!C34</f>
        <v>Velc Jindřich, Re</v>
      </c>
      <c r="C13" s="8">
        <v>100</v>
      </c>
      <c r="D13" s="8">
        <v>8</v>
      </c>
      <c r="E13" s="8">
        <v>8</v>
      </c>
      <c r="F13" s="8">
        <v>8</v>
      </c>
      <c r="G13" s="8">
        <v>8</v>
      </c>
      <c r="H13" s="8">
        <v>0</v>
      </c>
      <c r="I13" s="8">
        <v>0</v>
      </c>
      <c r="J13" s="8">
        <f t="shared" si="0"/>
        <v>132</v>
      </c>
      <c r="K13" s="8">
        <v>63.79</v>
      </c>
      <c r="L13" s="8"/>
      <c r="M13" s="8">
        <f t="shared" si="1"/>
        <v>68.21000000000001</v>
      </c>
    </row>
    <row r="14" spans="1:13" ht="15">
      <c r="A14" s="8">
        <f>Výsledovka!B20</f>
        <v>4</v>
      </c>
      <c r="B14" s="8" t="str">
        <f>Výsledovka!C20</f>
        <v>Stránský Jaromír</v>
      </c>
      <c r="C14" s="8">
        <v>100</v>
      </c>
      <c r="D14" s="8">
        <v>0</v>
      </c>
      <c r="E14" s="8">
        <v>0</v>
      </c>
      <c r="F14" s="8">
        <v>7</v>
      </c>
      <c r="G14" s="8">
        <v>7</v>
      </c>
      <c r="H14" s="8">
        <v>9</v>
      </c>
      <c r="I14" s="8">
        <v>8</v>
      </c>
      <c r="J14" s="8">
        <f t="shared" si="0"/>
        <v>131</v>
      </c>
      <c r="K14" s="8">
        <v>33.22</v>
      </c>
      <c r="L14" s="8"/>
      <c r="M14" s="8">
        <f t="shared" si="1"/>
        <v>97.78</v>
      </c>
    </row>
    <row r="15" spans="1:13" ht="15">
      <c r="A15" s="8">
        <f>Výsledovka!B31</f>
        <v>5</v>
      </c>
      <c r="B15" s="8" t="str">
        <f>Výsledovka!C31</f>
        <v>Hudský Vítězslav</v>
      </c>
      <c r="C15" s="8">
        <v>100</v>
      </c>
      <c r="D15" s="8">
        <v>9</v>
      </c>
      <c r="E15" s="8">
        <v>8</v>
      </c>
      <c r="F15" s="8">
        <v>7</v>
      </c>
      <c r="G15" s="8">
        <v>8</v>
      </c>
      <c r="H15" s="8">
        <v>8</v>
      </c>
      <c r="I15" s="8">
        <v>7</v>
      </c>
      <c r="J15" s="8">
        <f t="shared" si="0"/>
        <v>147</v>
      </c>
      <c r="K15" s="8">
        <v>56.74</v>
      </c>
      <c r="L15" s="8"/>
      <c r="M15" s="8">
        <f t="shared" si="1"/>
        <v>90.25999999999999</v>
      </c>
    </row>
    <row r="16" spans="1:14" ht="15">
      <c r="A16" s="8">
        <f>Výsledovka!B33</f>
        <v>6</v>
      </c>
      <c r="B16" s="8" t="str">
        <f>Výsledovka!C33</f>
        <v>Lank Lukáš</v>
      </c>
      <c r="C16" s="8">
        <v>100</v>
      </c>
      <c r="D16" s="8">
        <v>6</v>
      </c>
      <c r="E16" s="8">
        <v>0</v>
      </c>
      <c r="F16" s="8">
        <v>7</v>
      </c>
      <c r="G16" s="8">
        <v>6</v>
      </c>
      <c r="H16" s="8">
        <v>7</v>
      </c>
      <c r="I16" s="8">
        <v>0</v>
      </c>
      <c r="J16" s="8">
        <f t="shared" si="0"/>
        <v>126</v>
      </c>
      <c r="K16" s="8">
        <v>57.47</v>
      </c>
      <c r="L16" s="8">
        <v>-20</v>
      </c>
      <c r="M16" s="8">
        <f t="shared" si="1"/>
        <v>48.53</v>
      </c>
      <c r="N16" s="13" t="s">
        <v>61</v>
      </c>
    </row>
    <row r="17" spans="1:13" ht="15">
      <c r="A17" s="8">
        <f>Výsledovka!B24</f>
        <v>7</v>
      </c>
      <c r="B17" s="8" t="str">
        <f>Výsledovka!C24</f>
        <v>Votroubek Rostislav</v>
      </c>
      <c r="C17" s="8">
        <v>100</v>
      </c>
      <c r="D17" s="8">
        <v>7</v>
      </c>
      <c r="E17" s="8">
        <v>7</v>
      </c>
      <c r="F17" s="8">
        <v>9</v>
      </c>
      <c r="G17" s="8">
        <v>0</v>
      </c>
      <c r="H17" s="8">
        <v>8</v>
      </c>
      <c r="I17" s="8">
        <v>8</v>
      </c>
      <c r="J17" s="8">
        <f t="shared" si="0"/>
        <v>139</v>
      </c>
      <c r="K17" s="8">
        <v>40.08</v>
      </c>
      <c r="L17" s="8"/>
      <c r="M17" s="8">
        <f t="shared" si="1"/>
        <v>98.92</v>
      </c>
    </row>
    <row r="18" spans="1:13" ht="15">
      <c r="A18" s="8">
        <f>Výsledovka!B30</f>
        <v>8</v>
      </c>
      <c r="B18" s="8" t="str">
        <f>Výsledovka!C30</f>
        <v>Votroubková Jana</v>
      </c>
      <c r="C18" s="8">
        <v>100</v>
      </c>
      <c r="D18" s="8">
        <v>9</v>
      </c>
      <c r="E18" s="8">
        <v>0</v>
      </c>
      <c r="F18" s="8">
        <v>8</v>
      </c>
      <c r="G18" s="8">
        <v>6</v>
      </c>
      <c r="H18" s="8">
        <v>10</v>
      </c>
      <c r="I18" s="8">
        <v>9</v>
      </c>
      <c r="J18" s="8">
        <f t="shared" si="0"/>
        <v>142</v>
      </c>
      <c r="K18" s="8">
        <v>54.18</v>
      </c>
      <c r="L18" s="8"/>
      <c r="M18" s="8">
        <f t="shared" si="1"/>
        <v>87.82</v>
      </c>
    </row>
    <row r="19" spans="1:13" ht="15">
      <c r="A19" s="8">
        <f>Výsledovka!B29</f>
        <v>9</v>
      </c>
      <c r="B19" s="8" t="str">
        <f>Výsledovka!C29</f>
        <v>Cilichová Jaroslava, Pi</v>
      </c>
      <c r="C19" s="8">
        <v>90</v>
      </c>
      <c r="D19" s="8">
        <v>9</v>
      </c>
      <c r="E19" s="8">
        <v>9</v>
      </c>
      <c r="F19" s="8">
        <v>9</v>
      </c>
      <c r="G19" s="8">
        <v>5</v>
      </c>
      <c r="H19" s="8">
        <v>7</v>
      </c>
      <c r="I19" s="8">
        <v>7</v>
      </c>
      <c r="J19" s="8">
        <f t="shared" si="0"/>
        <v>136</v>
      </c>
      <c r="K19" s="8">
        <v>68.45</v>
      </c>
      <c r="L19" s="8">
        <v>-10</v>
      </c>
      <c r="M19" s="8">
        <f t="shared" si="1"/>
        <v>57.55</v>
      </c>
    </row>
    <row r="20" spans="1:13" ht="15">
      <c r="A20" s="8">
        <f>Výsledovka!B28</f>
        <v>10</v>
      </c>
      <c r="B20" s="8" t="str">
        <f>Výsledovka!C28</f>
        <v>Cilichová Jaroslava, Re</v>
      </c>
      <c r="C20" s="8">
        <v>100</v>
      </c>
      <c r="D20" s="8">
        <v>9</v>
      </c>
      <c r="E20" s="8">
        <v>8</v>
      </c>
      <c r="F20" s="8">
        <v>8</v>
      </c>
      <c r="G20" s="8">
        <v>8</v>
      </c>
      <c r="H20" s="8">
        <v>9</v>
      </c>
      <c r="I20" s="8">
        <v>9</v>
      </c>
      <c r="J20" s="8">
        <f t="shared" si="0"/>
        <v>151</v>
      </c>
      <c r="K20" s="8">
        <v>63.02</v>
      </c>
      <c r="L20" s="8"/>
      <c r="M20" s="8">
        <f t="shared" si="1"/>
        <v>87.97999999999999</v>
      </c>
    </row>
    <row r="21" spans="1:13" ht="15">
      <c r="A21" s="8">
        <f>Výsledovka!B18</f>
        <v>11</v>
      </c>
      <c r="B21" s="8" t="str">
        <f>Výsledovka!C18</f>
        <v>Peklák Dalibor, Pi</v>
      </c>
      <c r="C21" s="8">
        <v>100</v>
      </c>
      <c r="D21" s="8">
        <v>10</v>
      </c>
      <c r="E21" s="8">
        <v>9</v>
      </c>
      <c r="F21" s="8">
        <v>10</v>
      </c>
      <c r="G21" s="8">
        <v>9</v>
      </c>
      <c r="H21" s="8">
        <v>10</v>
      </c>
      <c r="I21" s="8">
        <v>10</v>
      </c>
      <c r="J21" s="8">
        <f t="shared" si="0"/>
        <v>158</v>
      </c>
      <c r="K21" s="8">
        <v>35.76</v>
      </c>
      <c r="L21" s="8"/>
      <c r="M21" s="8">
        <f t="shared" si="1"/>
        <v>122.24000000000001</v>
      </c>
    </row>
    <row r="22" spans="1:13" ht="15">
      <c r="A22" s="8">
        <f>Výsledovka!B21</f>
        <v>12</v>
      </c>
      <c r="B22" s="8" t="str">
        <f>Výsledovka!C21</f>
        <v>Peklák Dalibor, Re</v>
      </c>
      <c r="C22" s="8">
        <v>100</v>
      </c>
      <c r="D22" s="8">
        <v>9</v>
      </c>
      <c r="E22" s="8">
        <v>8</v>
      </c>
      <c r="F22" s="8">
        <v>9</v>
      </c>
      <c r="G22" s="8">
        <v>8</v>
      </c>
      <c r="H22" s="8">
        <v>9</v>
      </c>
      <c r="I22" s="8">
        <v>9</v>
      </c>
      <c r="J22" s="8">
        <f t="shared" si="0"/>
        <v>152</v>
      </c>
      <c r="K22" s="8">
        <v>50.09</v>
      </c>
      <c r="L22" s="8"/>
      <c r="M22" s="8">
        <f t="shared" si="1"/>
        <v>101.91</v>
      </c>
    </row>
    <row r="23" spans="1:13" ht="15">
      <c r="A23" s="8">
        <f>Výsledovka!B19</f>
        <v>13</v>
      </c>
      <c r="B23" s="8" t="str">
        <f>Výsledovka!C19</f>
        <v>Vnouček Miloš</v>
      </c>
      <c r="C23" s="8">
        <v>100</v>
      </c>
      <c r="D23" s="8">
        <v>8</v>
      </c>
      <c r="E23" s="8">
        <v>7</v>
      </c>
      <c r="F23" s="8">
        <v>8</v>
      </c>
      <c r="G23" s="8">
        <v>8</v>
      </c>
      <c r="H23" s="8">
        <v>9</v>
      </c>
      <c r="I23" s="8">
        <v>6</v>
      </c>
      <c r="J23" s="8">
        <f t="shared" si="0"/>
        <v>146</v>
      </c>
      <c r="K23" s="8">
        <v>33.12</v>
      </c>
      <c r="L23" s="8"/>
      <c r="M23" s="8">
        <f t="shared" si="1"/>
        <v>112.88</v>
      </c>
    </row>
    <row r="24" spans="1:13" ht="15">
      <c r="A24" s="8">
        <f>Výsledovka!B10</f>
        <v>14</v>
      </c>
      <c r="B24" s="8" t="str">
        <f>Výsledovka!C10</f>
        <v>Vnouček Tomáš</v>
      </c>
      <c r="C24" s="8">
        <v>100</v>
      </c>
      <c r="D24" s="8">
        <v>8</v>
      </c>
      <c r="E24" s="8">
        <v>0</v>
      </c>
      <c r="F24" s="8">
        <v>9</v>
      </c>
      <c r="G24" s="8">
        <v>8</v>
      </c>
      <c r="H24" s="8">
        <v>8</v>
      </c>
      <c r="I24" s="8">
        <v>8</v>
      </c>
      <c r="J24" s="8">
        <f t="shared" si="0"/>
        <v>141</v>
      </c>
      <c r="K24" s="8">
        <v>29.81</v>
      </c>
      <c r="L24" s="8"/>
      <c r="M24" s="8">
        <f t="shared" si="1"/>
        <v>111.19</v>
      </c>
    </row>
    <row r="25" spans="1:13" ht="15">
      <c r="A25" s="8">
        <f>Výsledovka!B8</f>
        <v>15</v>
      </c>
      <c r="B25" s="8" t="str">
        <f>Výsledovka!C8</f>
        <v>Přecechtěl Oldřich</v>
      </c>
      <c r="C25" s="8">
        <v>100</v>
      </c>
      <c r="D25" s="8">
        <v>9</v>
      </c>
      <c r="E25" s="8">
        <v>9</v>
      </c>
      <c r="F25" s="8">
        <v>10</v>
      </c>
      <c r="G25" s="8">
        <v>7</v>
      </c>
      <c r="H25" s="8">
        <v>10</v>
      </c>
      <c r="I25" s="8">
        <v>8</v>
      </c>
      <c r="J25" s="8">
        <f t="shared" si="0"/>
        <v>153</v>
      </c>
      <c r="K25" s="8">
        <v>27.95</v>
      </c>
      <c r="L25" s="8"/>
      <c r="M25" s="8">
        <f t="shared" si="1"/>
        <v>125.05</v>
      </c>
    </row>
    <row r="26" spans="1:13" ht="15">
      <c r="A26" s="8">
        <f>Výsledovka!B32</f>
        <v>16</v>
      </c>
      <c r="B26" s="8" t="str">
        <f>Výsledovka!C32</f>
        <v>Louda Jaroslav</v>
      </c>
      <c r="C26" s="8">
        <v>100</v>
      </c>
      <c r="D26" s="8">
        <v>10</v>
      </c>
      <c r="E26" s="8">
        <v>6</v>
      </c>
      <c r="F26" s="8">
        <v>9</v>
      </c>
      <c r="G26" s="8">
        <v>6</v>
      </c>
      <c r="H26" s="8">
        <v>9</v>
      </c>
      <c r="I26" s="8">
        <v>6</v>
      </c>
      <c r="J26" s="8">
        <f t="shared" si="0"/>
        <v>146</v>
      </c>
      <c r="K26" s="8">
        <v>58.92</v>
      </c>
      <c r="L26" s="8"/>
      <c r="M26" s="8">
        <f t="shared" si="1"/>
        <v>87.08</v>
      </c>
    </row>
    <row r="27" spans="1:13" ht="15">
      <c r="A27" s="8">
        <f>Výsledovka!B11</f>
        <v>17</v>
      </c>
      <c r="B27" s="8" t="str">
        <f>Výsledovka!C11</f>
        <v>Jevčák Viktor Ing.</v>
      </c>
      <c r="C27" s="8">
        <v>100</v>
      </c>
      <c r="D27" s="8">
        <v>10</v>
      </c>
      <c r="E27" s="8">
        <v>9</v>
      </c>
      <c r="F27" s="8">
        <v>0</v>
      </c>
      <c r="G27" s="8">
        <v>0</v>
      </c>
      <c r="H27" s="8">
        <v>8</v>
      </c>
      <c r="I27" s="8">
        <v>8</v>
      </c>
      <c r="J27" s="8">
        <f t="shared" si="0"/>
        <v>135</v>
      </c>
      <c r="K27" s="8">
        <v>16.03</v>
      </c>
      <c r="L27" s="8"/>
      <c r="M27" s="8">
        <f t="shared" si="1"/>
        <v>118.97</v>
      </c>
    </row>
    <row r="28" spans="1:13" ht="15">
      <c r="A28" s="8">
        <f>Výsledovka!B15</f>
        <v>18</v>
      </c>
      <c r="B28" s="8" t="str">
        <f>Výsledovka!C15</f>
        <v>Setnička Tomáš, Pi</v>
      </c>
      <c r="C28" s="8">
        <v>100</v>
      </c>
      <c r="D28" s="8">
        <v>9</v>
      </c>
      <c r="E28" s="8">
        <v>9</v>
      </c>
      <c r="F28" s="8">
        <v>10</v>
      </c>
      <c r="G28" s="8">
        <v>10</v>
      </c>
      <c r="H28" s="8">
        <v>10</v>
      </c>
      <c r="I28" s="8">
        <v>9</v>
      </c>
      <c r="J28" s="8">
        <f t="shared" si="0"/>
        <v>157</v>
      </c>
      <c r="K28" s="8">
        <v>29.35</v>
      </c>
      <c r="L28" s="8"/>
      <c r="M28" s="8">
        <f t="shared" si="1"/>
        <v>127.65</v>
      </c>
    </row>
    <row r="29" spans="1:13" ht="15">
      <c r="A29" s="8">
        <f>Výsledovka!B17</f>
        <v>19</v>
      </c>
      <c r="B29" s="8" t="str">
        <f>Výsledovka!C17</f>
        <v>Krátký Karel, Ing.</v>
      </c>
      <c r="C29" s="8">
        <v>100</v>
      </c>
      <c r="D29" s="8">
        <v>7</v>
      </c>
      <c r="E29" s="8">
        <v>5</v>
      </c>
      <c r="F29" s="8">
        <v>8</v>
      </c>
      <c r="G29" s="8">
        <v>0</v>
      </c>
      <c r="H29" s="8">
        <v>9</v>
      </c>
      <c r="I29" s="8">
        <v>6</v>
      </c>
      <c r="J29" s="8">
        <f t="shared" si="0"/>
        <v>135</v>
      </c>
      <c r="K29" s="8">
        <v>33.34</v>
      </c>
      <c r="L29" s="8"/>
      <c r="M29" s="8">
        <f t="shared" si="1"/>
        <v>101.66</v>
      </c>
    </row>
    <row r="30" spans="1:13" ht="15">
      <c r="A30" s="8">
        <f>Výsledovka!B22</f>
        <v>20</v>
      </c>
      <c r="B30" s="8" t="str">
        <f>Výsledovka!C22</f>
        <v>Hanzlík Miroslav Ing.</v>
      </c>
      <c r="C30" s="8">
        <v>100</v>
      </c>
      <c r="D30" s="8">
        <v>7</v>
      </c>
      <c r="E30" s="8">
        <v>0</v>
      </c>
      <c r="F30" s="8">
        <v>10</v>
      </c>
      <c r="G30" s="8">
        <v>10</v>
      </c>
      <c r="H30" s="8">
        <v>9</v>
      </c>
      <c r="I30" s="8">
        <v>9</v>
      </c>
      <c r="J30" s="8">
        <f t="shared" si="0"/>
        <v>145</v>
      </c>
      <c r="K30" s="8">
        <v>50.86</v>
      </c>
      <c r="L30" s="8"/>
      <c r="M30" s="8">
        <f t="shared" si="1"/>
        <v>94.14</v>
      </c>
    </row>
    <row r="31" spans="1:13" ht="15">
      <c r="A31" s="8">
        <f>Výsledovka!B25</f>
        <v>21</v>
      </c>
      <c r="B31" s="8" t="str">
        <f>Výsledovka!C25</f>
        <v>Setnička Tomáš, Re</v>
      </c>
      <c r="C31" s="8">
        <v>100</v>
      </c>
      <c r="D31" s="8">
        <v>10</v>
      </c>
      <c r="E31" s="8">
        <v>10</v>
      </c>
      <c r="F31" s="8">
        <v>9</v>
      </c>
      <c r="G31" s="8">
        <v>9</v>
      </c>
      <c r="H31" s="8">
        <v>10</v>
      </c>
      <c r="I31" s="8">
        <v>10</v>
      </c>
      <c r="J31" s="8">
        <f t="shared" si="0"/>
        <v>158</v>
      </c>
      <c r="K31" s="8">
        <v>57.62</v>
      </c>
      <c r="L31" s="8"/>
      <c r="M31" s="8">
        <f t="shared" si="1"/>
        <v>100.38</v>
      </c>
    </row>
    <row r="32" spans="1:13" ht="15">
      <c r="A32" s="8">
        <f>Výsledovka!B14</f>
        <v>22</v>
      </c>
      <c r="B32" s="8" t="str">
        <f>Výsledovka!C14</f>
        <v>Müller Martin, Bc.</v>
      </c>
      <c r="C32" s="8">
        <v>100</v>
      </c>
      <c r="D32" s="8">
        <v>10</v>
      </c>
      <c r="E32" s="8">
        <v>8</v>
      </c>
      <c r="F32" s="8">
        <v>8</v>
      </c>
      <c r="G32" s="8">
        <v>7</v>
      </c>
      <c r="H32" s="8">
        <v>10</v>
      </c>
      <c r="I32" s="8">
        <v>9</v>
      </c>
      <c r="J32" s="8">
        <f t="shared" si="0"/>
        <v>152</v>
      </c>
      <c r="K32" s="8">
        <v>28.82</v>
      </c>
      <c r="L32" s="8"/>
      <c r="M32" s="8">
        <f t="shared" si="1"/>
        <v>123.18</v>
      </c>
    </row>
    <row r="33" spans="1:13" ht="15">
      <c r="A33" s="8">
        <f>Výsledovka!B23</f>
        <v>23</v>
      </c>
      <c r="B33" s="8" t="str">
        <f>Výsledovka!C23</f>
        <v>Bukvic Luboš</v>
      </c>
      <c r="C33" s="8">
        <v>100</v>
      </c>
      <c r="D33" s="8">
        <v>8</v>
      </c>
      <c r="E33" s="8">
        <v>0</v>
      </c>
      <c r="F33" s="8">
        <v>9</v>
      </c>
      <c r="G33" s="8">
        <v>8</v>
      </c>
      <c r="H33" s="8">
        <v>7</v>
      </c>
      <c r="I33" s="8">
        <v>0</v>
      </c>
      <c r="J33" s="8">
        <f t="shared" si="0"/>
        <v>132</v>
      </c>
      <c r="K33" s="8">
        <v>38.94</v>
      </c>
      <c r="L33" s="8"/>
      <c r="M33" s="8">
        <f t="shared" si="1"/>
        <v>93.06</v>
      </c>
    </row>
    <row r="34" spans="1:13" ht="15">
      <c r="A34" s="8">
        <f>Výsledovka!B13</f>
        <v>24</v>
      </c>
      <c r="B34" s="8" t="str">
        <f>Výsledovka!C13</f>
        <v>Pulíček Leoš</v>
      </c>
      <c r="C34" s="8">
        <v>100</v>
      </c>
      <c r="D34" s="8">
        <v>9</v>
      </c>
      <c r="E34" s="8">
        <v>0</v>
      </c>
      <c r="F34" s="8">
        <v>9</v>
      </c>
      <c r="G34" s="8">
        <v>0</v>
      </c>
      <c r="H34" s="8">
        <v>9</v>
      </c>
      <c r="I34" s="8">
        <v>8</v>
      </c>
      <c r="J34" s="8">
        <f t="shared" si="0"/>
        <v>135</v>
      </c>
      <c r="K34" s="8">
        <v>20.07</v>
      </c>
      <c r="L34" s="8"/>
      <c r="M34" s="8">
        <f t="shared" si="1"/>
        <v>114.93</v>
      </c>
    </row>
    <row r="35" spans="1:13" ht="15">
      <c r="A35" s="8">
        <f>Výsledovka!B27</f>
        <v>25</v>
      </c>
      <c r="B35" s="8" t="str">
        <f>Výsledovka!C27</f>
        <v>Resl Jan</v>
      </c>
      <c r="C35" s="8">
        <v>90</v>
      </c>
      <c r="D35" s="8">
        <v>9</v>
      </c>
      <c r="E35" s="8">
        <v>8</v>
      </c>
      <c r="F35" s="8">
        <v>10</v>
      </c>
      <c r="G35" s="8">
        <v>10</v>
      </c>
      <c r="H35" s="8">
        <v>9</v>
      </c>
      <c r="I35" s="8">
        <v>6</v>
      </c>
      <c r="J35" s="8">
        <f t="shared" si="0"/>
        <v>142</v>
      </c>
      <c r="K35" s="8">
        <v>42.98</v>
      </c>
      <c r="L35" s="8">
        <v>-10</v>
      </c>
      <c r="M35" s="8">
        <f t="shared" si="1"/>
        <v>89.02000000000001</v>
      </c>
    </row>
    <row r="36" spans="1:13" ht="15">
      <c r="A36" s="8">
        <f>Výsledovka!B9</f>
        <v>26</v>
      </c>
      <c r="B36" s="8" t="str">
        <f>Výsledovka!C9</f>
        <v>Novotný Petr, Pi</v>
      </c>
      <c r="C36" s="8">
        <v>100</v>
      </c>
      <c r="D36" s="8">
        <v>10</v>
      </c>
      <c r="E36" s="8">
        <v>7</v>
      </c>
      <c r="F36" s="8">
        <v>10</v>
      </c>
      <c r="G36" s="8">
        <v>9</v>
      </c>
      <c r="H36" s="8">
        <v>8</v>
      </c>
      <c r="I36" s="8">
        <v>8</v>
      </c>
      <c r="J36" s="8">
        <f t="shared" si="0"/>
        <v>152</v>
      </c>
      <c r="K36" s="8">
        <v>28.73</v>
      </c>
      <c r="L36" s="8"/>
      <c r="M36" s="8">
        <f t="shared" si="1"/>
        <v>123.27</v>
      </c>
    </row>
    <row r="37" spans="1:13" ht="15">
      <c r="A37" s="8">
        <f>Výsledovka!B12</f>
        <v>27</v>
      </c>
      <c r="B37" s="8" t="str">
        <f>Výsledovka!C12</f>
        <v>Novotný Petr, Re</v>
      </c>
      <c r="C37" s="8">
        <v>100</v>
      </c>
      <c r="D37" s="8">
        <v>8</v>
      </c>
      <c r="E37" s="8">
        <v>7</v>
      </c>
      <c r="F37" s="8">
        <v>9</v>
      </c>
      <c r="G37" s="8">
        <v>8</v>
      </c>
      <c r="H37" s="8">
        <v>10</v>
      </c>
      <c r="I37" s="8">
        <v>10</v>
      </c>
      <c r="J37" s="8">
        <f t="shared" si="0"/>
        <v>152</v>
      </c>
      <c r="K37" s="8">
        <v>35.87</v>
      </c>
      <c r="L37" s="8"/>
      <c r="M37" s="8">
        <f t="shared" si="1"/>
        <v>116.13</v>
      </c>
    </row>
    <row r="38" spans="1:13" ht="15">
      <c r="A38" s="23">
        <f>Výsledovka!B16</f>
        <v>28</v>
      </c>
      <c r="B38" s="23" t="str">
        <f>Výsledovka!C16</f>
        <v>Benáček Martin</v>
      </c>
      <c r="C38" s="23">
        <v>100</v>
      </c>
      <c r="D38" s="23">
        <v>8</v>
      </c>
      <c r="E38" s="23">
        <v>7</v>
      </c>
      <c r="F38" s="23">
        <v>8</v>
      </c>
      <c r="G38" s="23">
        <v>8</v>
      </c>
      <c r="H38" s="23">
        <v>9</v>
      </c>
      <c r="I38" s="23">
        <v>8</v>
      </c>
      <c r="J38" s="23">
        <f t="shared" si="0"/>
        <v>148</v>
      </c>
      <c r="K38" s="23">
        <v>34.4</v>
      </c>
      <c r="L38" s="23"/>
      <c r="M38" s="23">
        <f t="shared" si="1"/>
        <v>113.6</v>
      </c>
    </row>
    <row r="39" spans="1:1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3" spans="1:13" ht="15">
      <c r="A43" s="1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0"/>
      <c r="M45" s="14"/>
    </row>
    <row r="46" spans="1:13" ht="15">
      <c r="A46" s="15"/>
      <c r="B46" s="15"/>
      <c r="C46" s="14"/>
      <c r="D46" s="22"/>
      <c r="E46" s="22"/>
      <c r="F46" s="22"/>
      <c r="G46" s="22"/>
      <c r="H46" s="22"/>
      <c r="I46" s="22"/>
      <c r="J46" s="14"/>
      <c r="K46" s="14"/>
      <c r="L46" s="21"/>
      <c r="M46" s="21"/>
    </row>
    <row r="47" spans="1:13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</sheetData>
  <sheetProtection/>
  <mergeCells count="2">
    <mergeCell ref="D10:I10"/>
    <mergeCell ref="D46:I4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2019-11-09T12:32:57Z</cp:lastPrinted>
  <dcterms:created xsi:type="dcterms:W3CDTF">2019-10-28T16:58:55Z</dcterms:created>
  <dcterms:modified xsi:type="dcterms:W3CDTF">2019-11-10T11:10:37Z</dcterms:modified>
  <cp:category/>
  <cp:version/>
  <cp:contentType/>
  <cp:contentStatus/>
</cp:coreProperties>
</file>