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3"/>
  </bookViews>
  <sheets>
    <sheet name="Výsledovka" sheetId="1" r:id="rId1"/>
    <sheet name="Loď" sheetId="2" r:id="rId2"/>
    <sheet name="Mořský svět" sheetId="3" r:id="rId3"/>
    <sheet name="Blondie" sheetId="4" r:id="rId4"/>
    <sheet name="List1" sheetId="5" r:id="rId5"/>
  </sheets>
  <definedNames/>
  <calcPr fullCalcOnLoad="1"/>
</workbook>
</file>

<file path=xl/sharedStrings.xml><?xml version="1.0" encoding="utf-8"?>
<sst xmlns="http://schemas.openxmlformats.org/spreadsheetml/2006/main" count="146" uniqueCount="93">
  <si>
    <t>Jizerská oblast - SZ divize</t>
  </si>
  <si>
    <t>Pořadatel:</t>
  </si>
  <si>
    <t>KVZ Hodkovice IČO 49411671</t>
  </si>
  <si>
    <t>Ředitel:</t>
  </si>
  <si>
    <t>spis.zn. L39388</t>
  </si>
  <si>
    <t>otevřená klubová soutěž jednotlivců</t>
  </si>
  <si>
    <t>Místo:</t>
  </si>
  <si>
    <t>Jaroslava Cilichová 1-030</t>
  </si>
  <si>
    <t>Kal. soutěž č. C4-0519</t>
  </si>
  <si>
    <t>Datum:</t>
  </si>
  <si>
    <t>střelnice Hodkovice n. M.</t>
  </si>
  <si>
    <t>VÝSLEDKOVÁ LISTINA</t>
  </si>
  <si>
    <t>Pořadí</t>
  </si>
  <si>
    <t>St. Č.</t>
  </si>
  <si>
    <t>Jméno</t>
  </si>
  <si>
    <t>KVZ</t>
  </si>
  <si>
    <t>Blondie</t>
  </si>
  <si>
    <t>Celkem</t>
  </si>
  <si>
    <t>Loď</t>
  </si>
  <si>
    <t>Mořský svět</t>
  </si>
  <si>
    <t>Kov</t>
  </si>
  <si>
    <t>Zásahy</t>
  </si>
  <si>
    <t>Body</t>
  </si>
  <si>
    <t>Penalizace</t>
  </si>
  <si>
    <t>s mínusem</t>
  </si>
  <si>
    <t>Čas</t>
  </si>
  <si>
    <t>s minusem</t>
  </si>
  <si>
    <t>Funkcionáři soutěže:</t>
  </si>
  <si>
    <t>Hlavní rozhodčí:</t>
  </si>
  <si>
    <t>Martin Müller, Bc. 2-299</t>
  </si>
  <si>
    <t>Rozhodčí:</t>
  </si>
  <si>
    <t>Inspektor zbraní:</t>
  </si>
  <si>
    <t>M. Müller</t>
  </si>
  <si>
    <t>PHK:</t>
  </si>
  <si>
    <t>Správce střelnice:</t>
  </si>
  <si>
    <t>D. Peklák</t>
  </si>
  <si>
    <t>Zdravotník:</t>
  </si>
  <si>
    <t>P. Hrubý</t>
  </si>
  <si>
    <t xml:space="preserve">PTP: </t>
  </si>
  <si>
    <t>Jaroslava Cilichová  1-030</t>
  </si>
  <si>
    <t xml:space="preserve">  hlavní rozhodčí</t>
  </si>
  <si>
    <t xml:space="preserve">   ředitel soutěže</t>
  </si>
  <si>
    <t>Hlavním sponzorem soutěže byl Pivovar Svijany, a.s.</t>
  </si>
  <si>
    <t>I.Rejmanová</t>
  </si>
  <si>
    <t>V Hodkovicích n. M. dne 22. června 2019</t>
  </si>
  <si>
    <t>M.Müller, Bc. 2-299</t>
  </si>
  <si>
    <t>BLONDIE 2019</t>
  </si>
  <si>
    <t>Kuželky</t>
  </si>
  <si>
    <t>Cilichová Jaroslava, Pi</t>
  </si>
  <si>
    <t>Hodkovice</t>
  </si>
  <si>
    <t>Cilichová Jaroslava, Re</t>
  </si>
  <si>
    <t>Peklák Dalibor, Pi</t>
  </si>
  <si>
    <t>Peklák Dalibor, Re</t>
  </si>
  <si>
    <t>Votroubek Rostislav</t>
  </si>
  <si>
    <t>Votroubková Jana</t>
  </si>
  <si>
    <t>Velc Jindřich, Pi</t>
  </si>
  <si>
    <t>Liberec</t>
  </si>
  <si>
    <t>Velc Jindřich, Re</t>
  </si>
  <si>
    <t>Vnouček Tomáš</t>
  </si>
  <si>
    <t>Vnouček Miloš</t>
  </si>
  <si>
    <t>Tauchman Radek Ing.</t>
  </si>
  <si>
    <t>Jenišovice</t>
  </si>
  <si>
    <t>Lank Lukáš</t>
  </si>
  <si>
    <t>indiv.</t>
  </si>
  <si>
    <t>Hrubý Pavel</t>
  </si>
  <si>
    <t>Müller Martin</t>
  </si>
  <si>
    <t>Bukvic Luboš</t>
  </si>
  <si>
    <t xml:space="preserve">Turnov </t>
  </si>
  <si>
    <t>Mánek Břetislav, Pi</t>
  </si>
  <si>
    <t>Mánek Břetislav, Re</t>
  </si>
  <si>
    <t>Hušek Ladislav Ing.</t>
  </si>
  <si>
    <t>Pulíček Leoš</t>
  </si>
  <si>
    <t>Gryf Academy</t>
  </si>
  <si>
    <t>Hanzlík Miroslav Jr.</t>
  </si>
  <si>
    <t>Krátký Karel Ing.</t>
  </si>
  <si>
    <t>Setnička Tomáš, Pi</t>
  </si>
  <si>
    <t>Setnička Tomáš, Re</t>
  </si>
  <si>
    <t>Brotz Tomáš Ing.</t>
  </si>
  <si>
    <t>Nosek Zdeněk</t>
  </si>
  <si>
    <t>Novotný Petr, Pi</t>
  </si>
  <si>
    <t>Novotný Petr, Re</t>
  </si>
  <si>
    <t>Resl Jan</t>
  </si>
  <si>
    <t>Hušák Jan, Pi</t>
  </si>
  <si>
    <t>Hušák Jan, Re</t>
  </si>
  <si>
    <t>Hasenörl Pavel</t>
  </si>
  <si>
    <t>Jecha Tomáš, Pi</t>
  </si>
  <si>
    <t>Jecha tomáš, Re</t>
  </si>
  <si>
    <t>Stránský Bohumil</t>
  </si>
  <si>
    <t>Závod byl ukončen v 13:30 hod.</t>
  </si>
  <si>
    <t>J. Votroubková</t>
  </si>
  <si>
    <t>T. Setnička,R.Votroubek</t>
  </si>
  <si>
    <t>D. Peklák, J.Cilichová, P. Hrubý</t>
  </si>
  <si>
    <t>zástěna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</si>
</sst>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0" fillId="0" borderId="0" xfId="0" applyFont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9" xfId="0" applyFill="1" applyBorder="1" applyAlignment="1">
      <alignment/>
    </xf>
    <xf numFmtId="0" fontId="18" fillId="0" borderId="1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25">
      <selection activeCell="C20" sqref="C20"/>
    </sheetView>
  </sheetViews>
  <sheetFormatPr defaultColWidth="9.140625" defaultRowHeight="15"/>
  <cols>
    <col min="1" max="1" width="5.8515625" style="0" customWidth="1"/>
    <col min="2" max="2" width="5.57421875" style="0" customWidth="1"/>
    <col min="3" max="3" width="20.8515625" style="0" customWidth="1"/>
    <col min="4" max="4" width="15.28125" style="0" customWidth="1"/>
  </cols>
  <sheetData>
    <row r="1" spans="1:8" ht="15">
      <c r="A1" s="1" t="s">
        <v>0</v>
      </c>
      <c r="B1" s="2"/>
      <c r="C1" s="1"/>
      <c r="D1" s="1"/>
      <c r="E1" s="1" t="s">
        <v>1</v>
      </c>
      <c r="F1" s="1" t="s">
        <v>2</v>
      </c>
      <c r="G1" s="3"/>
      <c r="H1" s="1"/>
    </row>
    <row r="2" spans="1:8" ht="15">
      <c r="A2" s="20" t="s">
        <v>46</v>
      </c>
      <c r="B2" s="2"/>
      <c r="C2" s="1"/>
      <c r="D2" s="1"/>
      <c r="F2" s="1" t="s">
        <v>4</v>
      </c>
      <c r="G2" s="1"/>
      <c r="H2" s="1"/>
    </row>
    <row r="3" spans="1:8" ht="15">
      <c r="A3" s="1" t="s">
        <v>5</v>
      </c>
      <c r="B3" s="2"/>
      <c r="C3" s="1"/>
      <c r="D3" s="1"/>
      <c r="E3" s="1" t="s">
        <v>3</v>
      </c>
      <c r="F3" s="4" t="s">
        <v>7</v>
      </c>
      <c r="G3" s="3"/>
      <c r="H3" s="1"/>
    </row>
    <row r="4" spans="1:8" ht="15">
      <c r="A4" s="1" t="s">
        <v>8</v>
      </c>
      <c r="B4" s="2"/>
      <c r="C4" s="1"/>
      <c r="D4" s="1"/>
      <c r="E4" s="1" t="s">
        <v>6</v>
      </c>
      <c r="F4" s="1" t="s">
        <v>10</v>
      </c>
      <c r="G4" s="3"/>
      <c r="H4" s="1"/>
    </row>
    <row r="5" spans="1:8" ht="12.75" customHeight="1">
      <c r="A5" s="1"/>
      <c r="B5" s="1"/>
      <c r="C5" s="1"/>
      <c r="D5" s="1"/>
      <c r="E5" s="1" t="s">
        <v>9</v>
      </c>
      <c r="F5" s="5">
        <v>43638</v>
      </c>
      <c r="G5" s="4"/>
      <c r="H5" s="1"/>
    </row>
    <row r="6" spans="1:8" ht="15">
      <c r="A6" s="1" t="s">
        <v>11</v>
      </c>
      <c r="B6" s="1"/>
      <c r="C6" s="1"/>
      <c r="D6" s="1"/>
      <c r="E6" s="1"/>
      <c r="F6" s="1"/>
      <c r="G6" s="1"/>
      <c r="H6" s="1"/>
    </row>
    <row r="7" spans="1:8" ht="30">
      <c r="A7" s="8" t="s">
        <v>12</v>
      </c>
      <c r="B7" s="8" t="s">
        <v>13</v>
      </c>
      <c r="C7" s="8" t="s">
        <v>14</v>
      </c>
      <c r="D7" s="8" t="s">
        <v>15</v>
      </c>
      <c r="E7" s="7" t="s">
        <v>18</v>
      </c>
      <c r="F7" s="7" t="s">
        <v>19</v>
      </c>
      <c r="G7" s="8" t="s">
        <v>16</v>
      </c>
      <c r="H7" s="8" t="s">
        <v>17</v>
      </c>
    </row>
    <row r="8" spans="1:8" ht="15">
      <c r="A8" s="8">
        <v>1</v>
      </c>
      <c r="B8" s="8">
        <v>24</v>
      </c>
      <c r="C8" s="8" t="s">
        <v>75</v>
      </c>
      <c r="D8" s="8" t="s">
        <v>49</v>
      </c>
      <c r="E8" s="11">
        <f>Loď!L32</f>
        <v>135.86</v>
      </c>
      <c r="F8" s="11">
        <f>'Mořský svět'!M32</f>
        <v>123.76</v>
      </c>
      <c r="G8" s="11">
        <f>Blondie!W32</f>
        <v>162.42000000000002</v>
      </c>
      <c r="H8" s="11">
        <f aca="true" t="shared" si="0" ref="H8:H41">SUM(E8:G8)</f>
        <v>422.04</v>
      </c>
    </row>
    <row r="9" spans="1:8" ht="15">
      <c r="A9" s="8">
        <v>2</v>
      </c>
      <c r="B9" s="8">
        <v>3</v>
      </c>
      <c r="C9" s="8" t="s">
        <v>51</v>
      </c>
      <c r="D9" s="8" t="s">
        <v>49</v>
      </c>
      <c r="E9" s="11">
        <f>Loď!L11</f>
        <v>132.38</v>
      </c>
      <c r="F9" s="11">
        <f>'Mořský svět'!M11</f>
        <v>128.37</v>
      </c>
      <c r="G9" s="11">
        <f>Blondie!W11</f>
        <v>152.81</v>
      </c>
      <c r="H9" s="11">
        <f t="shared" si="0"/>
        <v>413.56</v>
      </c>
    </row>
    <row r="10" spans="1:8" ht="15">
      <c r="A10" s="8">
        <v>3</v>
      </c>
      <c r="B10" s="8">
        <v>9</v>
      </c>
      <c r="C10" s="8" t="s">
        <v>58</v>
      </c>
      <c r="D10" s="8" t="s">
        <v>56</v>
      </c>
      <c r="E10" s="11">
        <f>Loď!L17</f>
        <v>135.76</v>
      </c>
      <c r="F10" s="11">
        <f>'Mořský svět'!M17</f>
        <v>126.81</v>
      </c>
      <c r="G10" s="11">
        <f>Blondie!W17</f>
        <v>145.77</v>
      </c>
      <c r="H10" s="11">
        <f t="shared" si="0"/>
        <v>408.34000000000003</v>
      </c>
    </row>
    <row r="11" spans="1:8" ht="15">
      <c r="A11" s="8">
        <v>4</v>
      </c>
      <c r="B11" s="8">
        <v>26</v>
      </c>
      <c r="C11" s="8" t="s">
        <v>77</v>
      </c>
      <c r="D11" s="8" t="s">
        <v>49</v>
      </c>
      <c r="E11" s="11">
        <f>Loď!L34</f>
        <v>131.07999999999998</v>
      </c>
      <c r="F11" s="11">
        <f>'Mořský svět'!M34</f>
        <v>114.65</v>
      </c>
      <c r="G11" s="11">
        <f>Blondie!W34</f>
        <v>156.59</v>
      </c>
      <c r="H11" s="11">
        <f t="shared" si="0"/>
        <v>402.32</v>
      </c>
    </row>
    <row r="12" spans="1:8" ht="15">
      <c r="A12" s="8">
        <v>5</v>
      </c>
      <c r="B12" s="8">
        <v>28</v>
      </c>
      <c r="C12" s="8" t="s">
        <v>79</v>
      </c>
      <c r="D12" s="8" t="s">
        <v>61</v>
      </c>
      <c r="E12" s="11">
        <f>Loď!L36</f>
        <v>127.4</v>
      </c>
      <c r="F12" s="11">
        <f>'Mořský svět'!M36</f>
        <v>116.49</v>
      </c>
      <c r="G12" s="11">
        <f>Blondie!W36</f>
        <v>154.29</v>
      </c>
      <c r="H12" s="11">
        <f t="shared" si="0"/>
        <v>398.17999999999995</v>
      </c>
    </row>
    <row r="13" spans="1:8" ht="15">
      <c r="A13" s="8">
        <v>6</v>
      </c>
      <c r="B13" s="8">
        <v>5</v>
      </c>
      <c r="C13" s="8" t="s">
        <v>53</v>
      </c>
      <c r="D13" s="8" t="s">
        <v>49</v>
      </c>
      <c r="E13" s="11">
        <f>Loď!L13</f>
        <v>121.91</v>
      </c>
      <c r="F13" s="11">
        <f>'Mořský svět'!M13</f>
        <v>123.36</v>
      </c>
      <c r="G13" s="11">
        <f>Blondie!W13</f>
        <v>152.82999999999998</v>
      </c>
      <c r="H13" s="11">
        <f t="shared" si="0"/>
        <v>398.09999999999997</v>
      </c>
    </row>
    <row r="14" spans="1:8" ht="15">
      <c r="A14" s="8">
        <v>7</v>
      </c>
      <c r="B14" s="8">
        <v>20</v>
      </c>
      <c r="C14" s="8" t="s">
        <v>71</v>
      </c>
      <c r="D14" s="8" t="s">
        <v>72</v>
      </c>
      <c r="E14" s="11">
        <f>Loď!L28</f>
        <v>109.7</v>
      </c>
      <c r="F14" s="11">
        <f>'Mořský svět'!M28</f>
        <v>129.42000000000002</v>
      </c>
      <c r="G14" s="11">
        <f>Blondie!W28</f>
        <v>152.61</v>
      </c>
      <c r="H14" s="11">
        <f t="shared" si="0"/>
        <v>391.73</v>
      </c>
    </row>
    <row r="15" spans="1:8" ht="15">
      <c r="A15" s="8">
        <v>8</v>
      </c>
      <c r="B15" s="8">
        <v>13</v>
      </c>
      <c r="C15" s="8" t="s">
        <v>84</v>
      </c>
      <c r="D15" s="8" t="s">
        <v>63</v>
      </c>
      <c r="E15" s="11">
        <f>Loď!L21</f>
        <v>133.94</v>
      </c>
      <c r="F15" s="11">
        <f>'Mořský svět'!M21</f>
        <v>97.53</v>
      </c>
      <c r="G15" s="11">
        <f>Blondie!W21</f>
        <v>157.78</v>
      </c>
      <c r="H15" s="11">
        <f t="shared" si="0"/>
        <v>389.25</v>
      </c>
    </row>
    <row r="16" spans="1:8" ht="15">
      <c r="A16" s="8">
        <v>9</v>
      </c>
      <c r="B16" s="8">
        <v>15</v>
      </c>
      <c r="C16" s="8" t="s">
        <v>65</v>
      </c>
      <c r="D16" s="8" t="s">
        <v>49</v>
      </c>
      <c r="E16" s="11">
        <f>Loď!L23</f>
        <v>119.26</v>
      </c>
      <c r="F16" s="11">
        <f>'Mořský svět'!M23</f>
        <v>125.18</v>
      </c>
      <c r="G16" s="11">
        <f>Blondie!W23</f>
        <v>144.37</v>
      </c>
      <c r="H16" s="11">
        <f t="shared" si="0"/>
        <v>388.81</v>
      </c>
    </row>
    <row r="17" spans="1:8" ht="15">
      <c r="A17" s="8">
        <v>10</v>
      </c>
      <c r="B17" s="8">
        <v>21</v>
      </c>
      <c r="C17" s="8" t="s">
        <v>73</v>
      </c>
      <c r="D17" s="8" t="s">
        <v>56</v>
      </c>
      <c r="E17" s="11">
        <f>Loď!L29</f>
        <v>130.65</v>
      </c>
      <c r="F17" s="11">
        <f>'Mořský svět'!M29</f>
        <v>102.28999999999999</v>
      </c>
      <c r="G17" s="11">
        <f>Blondie!W29</f>
        <v>144.19</v>
      </c>
      <c r="H17" s="11">
        <f t="shared" si="0"/>
        <v>377.13</v>
      </c>
    </row>
    <row r="18" spans="1:8" ht="15">
      <c r="A18" s="8">
        <v>11</v>
      </c>
      <c r="B18" s="8">
        <v>23</v>
      </c>
      <c r="C18" s="8" t="s">
        <v>74</v>
      </c>
      <c r="D18" s="8" t="s">
        <v>56</v>
      </c>
      <c r="E18" s="11">
        <f>Loď!L31</f>
        <v>116.03999999999999</v>
      </c>
      <c r="F18" s="11">
        <f>'Mořský svět'!M31</f>
        <v>124.36</v>
      </c>
      <c r="G18" s="11">
        <f>Blondie!W31</f>
        <v>135.15</v>
      </c>
      <c r="H18" s="11">
        <f t="shared" si="0"/>
        <v>375.54999999999995</v>
      </c>
    </row>
    <row r="19" spans="1:8" ht="15">
      <c r="A19" s="8">
        <v>12</v>
      </c>
      <c r="B19" s="8">
        <v>16</v>
      </c>
      <c r="C19" s="8" t="s">
        <v>66</v>
      </c>
      <c r="D19" s="8" t="s">
        <v>67</v>
      </c>
      <c r="E19" s="11">
        <f>Loď!L24</f>
        <v>125.92</v>
      </c>
      <c r="F19" s="11">
        <f>'Mořský svět'!M24</f>
        <v>113.25999999999999</v>
      </c>
      <c r="G19" s="11">
        <f>Blondie!W24</f>
        <v>129.65</v>
      </c>
      <c r="H19" s="11">
        <f t="shared" si="0"/>
        <v>368.83000000000004</v>
      </c>
    </row>
    <row r="20" spans="1:8" ht="15">
      <c r="A20" s="27">
        <v>13</v>
      </c>
      <c r="B20" s="27">
        <v>4</v>
      </c>
      <c r="C20" s="27" t="s">
        <v>52</v>
      </c>
      <c r="D20" s="27" t="s">
        <v>49</v>
      </c>
      <c r="E20" s="28">
        <f>Loď!L12</f>
        <v>121.07</v>
      </c>
      <c r="F20" s="28">
        <f>'Mořský svět'!M12</f>
        <v>105.08</v>
      </c>
      <c r="G20" s="28">
        <f>Blondie!W12</f>
        <v>141.97</v>
      </c>
      <c r="H20" s="28">
        <f t="shared" si="0"/>
        <v>368.12</v>
      </c>
    </row>
    <row r="21" spans="1:8" ht="15">
      <c r="A21" s="8">
        <v>14</v>
      </c>
      <c r="B21" s="8">
        <v>33</v>
      </c>
      <c r="C21" s="8" t="s">
        <v>85</v>
      </c>
      <c r="D21" s="8" t="s">
        <v>63</v>
      </c>
      <c r="E21" s="11">
        <f>Loď!L41</f>
        <v>129.12</v>
      </c>
      <c r="F21" s="11">
        <f>'Mořský svět'!M41</f>
        <v>117.6</v>
      </c>
      <c r="G21" s="11">
        <f>Blondie!W41</f>
        <v>120.21000000000001</v>
      </c>
      <c r="H21" s="11">
        <f t="shared" si="0"/>
        <v>366.93</v>
      </c>
    </row>
    <row r="22" spans="1:8" ht="15">
      <c r="A22" s="8">
        <v>15</v>
      </c>
      <c r="B22" s="8">
        <v>22</v>
      </c>
      <c r="C22" s="8" t="s">
        <v>87</v>
      </c>
      <c r="D22" s="8" t="s">
        <v>61</v>
      </c>
      <c r="E22" s="11">
        <f>Loď!L30</f>
        <v>110.89</v>
      </c>
      <c r="F22" s="11">
        <f>'Mořský svět'!M30</f>
        <v>125.13</v>
      </c>
      <c r="G22" s="11">
        <f>Blondie!W30</f>
        <v>130.38</v>
      </c>
      <c r="H22" s="11">
        <f t="shared" si="0"/>
        <v>366.4</v>
      </c>
    </row>
    <row r="23" spans="1:8" ht="15">
      <c r="A23" s="8">
        <v>16</v>
      </c>
      <c r="B23" s="8">
        <v>7</v>
      </c>
      <c r="C23" s="8" t="s">
        <v>55</v>
      </c>
      <c r="D23" s="8" t="s">
        <v>56</v>
      </c>
      <c r="E23" s="11">
        <f>Loď!L15</f>
        <v>101.62</v>
      </c>
      <c r="F23" s="11">
        <f>'Mořský svět'!M15</f>
        <v>117.74000000000001</v>
      </c>
      <c r="G23" s="11">
        <f>Blondie!W15</f>
        <v>142.18</v>
      </c>
      <c r="H23" s="11">
        <f t="shared" si="0"/>
        <v>361.54</v>
      </c>
    </row>
    <row r="24" spans="1:8" ht="15">
      <c r="A24" s="27">
        <v>17</v>
      </c>
      <c r="B24" s="27">
        <v>29</v>
      </c>
      <c r="C24" s="27" t="s">
        <v>80</v>
      </c>
      <c r="D24" s="27" t="s">
        <v>61</v>
      </c>
      <c r="E24" s="28">
        <f>Loď!L37</f>
        <v>109.31</v>
      </c>
      <c r="F24" s="28">
        <f>'Mořský svět'!M37</f>
        <v>120.86</v>
      </c>
      <c r="G24" s="28">
        <f>Blondie!W37</f>
        <v>130.32999999999998</v>
      </c>
      <c r="H24" s="28">
        <f t="shared" si="0"/>
        <v>360.5</v>
      </c>
    </row>
    <row r="25" spans="1:8" ht="15">
      <c r="A25" s="27">
        <v>18</v>
      </c>
      <c r="B25" s="27">
        <v>25</v>
      </c>
      <c r="C25" s="27" t="s">
        <v>76</v>
      </c>
      <c r="D25" s="27" t="s">
        <v>49</v>
      </c>
      <c r="E25" s="28">
        <f>Loď!L33</f>
        <v>121.2</v>
      </c>
      <c r="F25" s="28">
        <f>'Mořský svět'!M33</f>
        <v>109.44</v>
      </c>
      <c r="G25" s="28">
        <f>Blondie!W33</f>
        <v>123.43</v>
      </c>
      <c r="H25" s="28">
        <f t="shared" si="0"/>
        <v>354.07</v>
      </c>
    </row>
    <row r="26" spans="1:8" ht="15">
      <c r="A26" s="8">
        <v>19</v>
      </c>
      <c r="B26" s="8">
        <v>11</v>
      </c>
      <c r="C26" s="8" t="s">
        <v>60</v>
      </c>
      <c r="D26" s="8" t="s">
        <v>61</v>
      </c>
      <c r="E26" s="11">
        <f>Loď!L19</f>
        <v>103.81</v>
      </c>
      <c r="F26" s="11">
        <f>'Mořský svět'!M19</f>
        <v>109.44</v>
      </c>
      <c r="G26" s="11">
        <f>Blondie!W19</f>
        <v>139.47</v>
      </c>
      <c r="H26" s="11">
        <f t="shared" si="0"/>
        <v>352.72</v>
      </c>
    </row>
    <row r="27" spans="1:8" ht="15">
      <c r="A27" s="8">
        <v>20</v>
      </c>
      <c r="B27" s="8">
        <v>30</v>
      </c>
      <c r="C27" s="8" t="s">
        <v>81</v>
      </c>
      <c r="D27" s="8" t="s">
        <v>49</v>
      </c>
      <c r="E27" s="11">
        <f>Loď!L38</f>
        <v>107.47</v>
      </c>
      <c r="F27" s="11">
        <f>'Mořský svět'!M38</f>
        <v>97.47</v>
      </c>
      <c r="G27" s="11">
        <f>Blondie!W38</f>
        <v>146.07999999999998</v>
      </c>
      <c r="H27" s="11">
        <f t="shared" si="0"/>
        <v>351.02</v>
      </c>
    </row>
    <row r="28" spans="1:8" ht="15">
      <c r="A28" s="8">
        <v>21</v>
      </c>
      <c r="B28" s="8">
        <v>17</v>
      </c>
      <c r="C28" s="8" t="s">
        <v>68</v>
      </c>
      <c r="D28" s="8" t="s">
        <v>49</v>
      </c>
      <c r="E28" s="11">
        <f>Loď!L25</f>
        <v>107.97999999999999</v>
      </c>
      <c r="F28" s="11">
        <f>'Mořský svět'!M25</f>
        <v>118.92</v>
      </c>
      <c r="G28" s="11">
        <f>Blondie!W25</f>
        <v>120.64</v>
      </c>
      <c r="H28" s="11">
        <f t="shared" si="0"/>
        <v>347.53999999999996</v>
      </c>
    </row>
    <row r="29" spans="1:8" ht="15">
      <c r="A29" s="8">
        <v>22</v>
      </c>
      <c r="B29" s="8">
        <v>31</v>
      </c>
      <c r="C29" s="8" t="s">
        <v>82</v>
      </c>
      <c r="D29" s="8" t="s">
        <v>56</v>
      </c>
      <c r="E29" s="11">
        <f>Loď!L39</f>
        <v>111.03999999999999</v>
      </c>
      <c r="F29" s="11">
        <f>'Mořský svět'!M39</f>
        <v>107.24000000000001</v>
      </c>
      <c r="G29" s="11">
        <f>Blondie!W39</f>
        <v>120.84</v>
      </c>
      <c r="H29" s="11">
        <f t="shared" si="0"/>
        <v>339.12</v>
      </c>
    </row>
    <row r="30" spans="1:8" ht="15">
      <c r="A30" s="8">
        <v>23</v>
      </c>
      <c r="B30" s="8">
        <v>10</v>
      </c>
      <c r="C30" s="8" t="s">
        <v>59</v>
      </c>
      <c r="D30" s="8" t="s">
        <v>56</v>
      </c>
      <c r="E30" s="11">
        <f>Loď!L18</f>
        <v>90.53999999999999</v>
      </c>
      <c r="F30" s="11">
        <f>'Mořský svět'!M18</f>
        <v>102.5</v>
      </c>
      <c r="G30" s="11">
        <f>Blondie!W18</f>
        <v>144.47</v>
      </c>
      <c r="H30" s="11">
        <f t="shared" si="0"/>
        <v>337.51</v>
      </c>
    </row>
    <row r="31" spans="1:8" ht="15">
      <c r="A31" s="27">
        <v>24</v>
      </c>
      <c r="B31" s="27">
        <v>2</v>
      </c>
      <c r="C31" s="27" t="s">
        <v>50</v>
      </c>
      <c r="D31" s="27" t="s">
        <v>49</v>
      </c>
      <c r="E31" s="28">
        <f>Loď!L10</f>
        <v>101.36</v>
      </c>
      <c r="F31" s="28">
        <f>'Mořský svět'!M10</f>
        <v>107.74000000000001</v>
      </c>
      <c r="G31" s="28">
        <f>Blondie!W10</f>
        <v>109.79</v>
      </c>
      <c r="H31" s="28">
        <f t="shared" si="0"/>
        <v>318.89000000000004</v>
      </c>
    </row>
    <row r="32" spans="1:8" ht="15">
      <c r="A32" s="27">
        <v>25</v>
      </c>
      <c r="B32" s="27">
        <v>18</v>
      </c>
      <c r="C32" s="27" t="s">
        <v>69</v>
      </c>
      <c r="D32" s="27" t="s">
        <v>49</v>
      </c>
      <c r="E32" s="28">
        <f>Loď!L26</f>
        <v>111.75999999999999</v>
      </c>
      <c r="F32" s="28">
        <f>'Mořský svět'!M26</f>
        <v>109.50999999999999</v>
      </c>
      <c r="G32" s="28">
        <f>Blondie!W26</f>
        <v>97.59</v>
      </c>
      <c r="H32" s="28">
        <f t="shared" si="0"/>
        <v>318.86</v>
      </c>
    </row>
    <row r="33" spans="1:8" ht="15">
      <c r="A33" s="8">
        <v>26</v>
      </c>
      <c r="B33" s="8">
        <v>14</v>
      </c>
      <c r="C33" s="8" t="s">
        <v>64</v>
      </c>
      <c r="D33" s="8" t="s">
        <v>49</v>
      </c>
      <c r="E33" s="11">
        <f>Loď!L22</f>
        <v>83.93</v>
      </c>
      <c r="F33" s="11">
        <f>'Mořský svět'!M22</f>
        <v>105.92</v>
      </c>
      <c r="G33" s="11">
        <f>Blondie!W22</f>
        <v>124.86</v>
      </c>
      <c r="H33" s="11">
        <f t="shared" si="0"/>
        <v>314.71000000000004</v>
      </c>
    </row>
    <row r="34" spans="1:8" ht="15">
      <c r="A34" s="8">
        <v>27</v>
      </c>
      <c r="B34" s="8">
        <v>1</v>
      </c>
      <c r="C34" s="8" t="s">
        <v>48</v>
      </c>
      <c r="D34" s="8" t="s">
        <v>49</v>
      </c>
      <c r="E34" s="11">
        <f>Loď!L9</f>
        <v>98.25</v>
      </c>
      <c r="F34" s="11">
        <f>'Mořský svět'!M9</f>
        <v>94.8</v>
      </c>
      <c r="G34" s="11">
        <f>Blondie!W9</f>
        <v>117.97999999999999</v>
      </c>
      <c r="H34" s="11">
        <f t="shared" si="0"/>
        <v>311.03</v>
      </c>
    </row>
    <row r="35" spans="1:8" ht="15">
      <c r="A35" s="8">
        <v>28</v>
      </c>
      <c r="B35" s="8">
        <v>27</v>
      </c>
      <c r="C35" s="8" t="s">
        <v>78</v>
      </c>
      <c r="D35" s="8" t="s">
        <v>63</v>
      </c>
      <c r="E35" s="11">
        <f>Loď!L35</f>
        <v>98.5</v>
      </c>
      <c r="F35" s="11">
        <f>'Mořský svět'!M35</f>
        <v>96.43</v>
      </c>
      <c r="G35" s="11">
        <f>Blondie!W35</f>
        <v>110</v>
      </c>
      <c r="H35" s="11">
        <f t="shared" si="0"/>
        <v>304.93</v>
      </c>
    </row>
    <row r="36" spans="1:8" ht="15">
      <c r="A36" s="27">
        <v>29</v>
      </c>
      <c r="B36" s="27">
        <v>34</v>
      </c>
      <c r="C36" s="27" t="s">
        <v>86</v>
      </c>
      <c r="D36" s="27" t="s">
        <v>63</v>
      </c>
      <c r="E36" s="28">
        <f>Loď!L42</f>
        <v>80.15</v>
      </c>
      <c r="F36" s="28">
        <f>'Mořský svět'!M42</f>
        <v>100.97</v>
      </c>
      <c r="G36" s="28">
        <f>Blondie!W42</f>
        <v>114.51</v>
      </c>
      <c r="H36" s="28">
        <f t="shared" si="0"/>
        <v>295.63</v>
      </c>
    </row>
    <row r="37" spans="1:8" ht="15">
      <c r="A37" s="8">
        <v>30</v>
      </c>
      <c r="B37" s="8">
        <v>6</v>
      </c>
      <c r="C37" s="8" t="s">
        <v>54</v>
      </c>
      <c r="D37" s="8" t="s">
        <v>49</v>
      </c>
      <c r="E37" s="11">
        <f>Loď!L14</f>
        <v>83.52000000000001</v>
      </c>
      <c r="F37" s="11">
        <f>'Mořský svět'!M14</f>
        <v>74.41</v>
      </c>
      <c r="G37" s="11">
        <f>Blondie!W14</f>
        <v>86.66</v>
      </c>
      <c r="H37" s="11">
        <f t="shared" si="0"/>
        <v>244.59</v>
      </c>
    </row>
    <row r="38" spans="1:8" ht="15">
      <c r="A38" s="27">
        <v>31</v>
      </c>
      <c r="B38" s="27">
        <v>32</v>
      </c>
      <c r="C38" s="27" t="s">
        <v>83</v>
      </c>
      <c r="D38" s="27" t="s">
        <v>56</v>
      </c>
      <c r="E38" s="28">
        <f>Loď!L40</f>
        <v>77.33</v>
      </c>
      <c r="F38" s="28">
        <f>'Mořský svět'!M40</f>
        <v>80.7</v>
      </c>
      <c r="G38" s="28">
        <f>Blondie!W40</f>
        <v>69.23</v>
      </c>
      <c r="H38" s="28">
        <f t="shared" si="0"/>
        <v>227.26</v>
      </c>
    </row>
    <row r="39" spans="1:8" ht="15">
      <c r="A39" s="8">
        <v>32</v>
      </c>
      <c r="B39" s="8">
        <v>12</v>
      </c>
      <c r="C39" s="8" t="s">
        <v>62</v>
      </c>
      <c r="D39" s="8" t="s">
        <v>63</v>
      </c>
      <c r="E39" s="11">
        <f>Loď!L20</f>
        <v>69.44</v>
      </c>
      <c r="F39" s="11">
        <f>'Mořský svět'!M20</f>
        <v>52.099999999999994</v>
      </c>
      <c r="G39" s="11">
        <f>Blondie!W20</f>
        <v>99.21</v>
      </c>
      <c r="H39" s="11">
        <f t="shared" si="0"/>
        <v>220.75</v>
      </c>
    </row>
    <row r="40" spans="1:8" ht="15">
      <c r="A40" s="27">
        <v>33</v>
      </c>
      <c r="B40" s="27">
        <v>8</v>
      </c>
      <c r="C40" s="27" t="s">
        <v>57</v>
      </c>
      <c r="D40" s="27" t="s">
        <v>56</v>
      </c>
      <c r="E40" s="28">
        <f>Loď!L16</f>
        <v>81.15</v>
      </c>
      <c r="F40" s="28">
        <f>'Mořský svět'!M16</f>
        <v>54.81</v>
      </c>
      <c r="G40" s="28">
        <f>Blondie!W16</f>
        <v>75.11</v>
      </c>
      <c r="H40" s="28">
        <f t="shared" si="0"/>
        <v>211.07</v>
      </c>
    </row>
    <row r="41" spans="1:8" ht="15">
      <c r="A41" s="8">
        <v>34</v>
      </c>
      <c r="B41" s="8">
        <v>19</v>
      </c>
      <c r="C41" s="8" t="s">
        <v>70</v>
      </c>
      <c r="D41" s="8" t="s">
        <v>67</v>
      </c>
      <c r="E41" s="11">
        <f>Loď!L27</f>
        <v>69.62</v>
      </c>
      <c r="F41" s="11">
        <f>'Mořský svět'!M27</f>
        <v>100.19</v>
      </c>
      <c r="G41" s="11">
        <f>Blondie!W27</f>
        <v>20.67</v>
      </c>
      <c r="H41" s="11">
        <f t="shared" si="0"/>
        <v>190.48000000000002</v>
      </c>
    </row>
    <row r="42" spans="1:8" ht="15">
      <c r="A42" s="23"/>
      <c r="B42" s="23"/>
      <c r="C42" s="23"/>
      <c r="D42" s="23"/>
      <c r="E42" s="26"/>
      <c r="F42" s="26"/>
      <c r="G42" s="26"/>
      <c r="H42" s="26"/>
    </row>
    <row r="43" spans="1:8" ht="15">
      <c r="A43" s="20" t="s">
        <v>88</v>
      </c>
      <c r="B43" s="20"/>
      <c r="C43" s="20"/>
      <c r="D43" s="23"/>
      <c r="E43" s="23"/>
      <c r="F43" s="23"/>
      <c r="G43" s="23"/>
      <c r="H43" s="23"/>
    </row>
    <row r="44" spans="1:8" ht="15">
      <c r="A44" s="20" t="s">
        <v>42</v>
      </c>
      <c r="B44" s="20"/>
      <c r="C44" s="20"/>
      <c r="D44" s="20"/>
      <c r="E44" s="20"/>
      <c r="F44" s="20"/>
      <c r="G44" s="20"/>
      <c r="H44" s="20"/>
    </row>
    <row r="45" s="20" customFormat="1" ht="6.75" customHeight="1"/>
    <row r="46" spans="1:8" ht="15">
      <c r="A46" s="20" t="s">
        <v>27</v>
      </c>
      <c r="B46" s="20"/>
      <c r="C46" s="20"/>
      <c r="D46" s="20"/>
      <c r="E46" s="20"/>
      <c r="F46" s="23"/>
      <c r="G46" s="23"/>
      <c r="H46" s="20"/>
    </row>
    <row r="47" spans="1:8" ht="15">
      <c r="A47" s="20"/>
      <c r="B47" s="20" t="s">
        <v>28</v>
      </c>
      <c r="C47" s="20"/>
      <c r="D47" s="22" t="s">
        <v>45</v>
      </c>
      <c r="E47" s="22"/>
      <c r="F47" s="23"/>
      <c r="G47" s="23"/>
      <c r="H47" s="20"/>
    </row>
    <row r="48" spans="1:8" ht="15">
      <c r="A48" s="20"/>
      <c r="B48" s="20" t="s">
        <v>30</v>
      </c>
      <c r="C48" s="20"/>
      <c r="D48" s="20" t="s">
        <v>91</v>
      </c>
      <c r="E48" s="20"/>
      <c r="F48" s="23"/>
      <c r="G48" s="23"/>
      <c r="H48" s="20"/>
    </row>
    <row r="49" spans="1:8" ht="15">
      <c r="A49" s="20"/>
      <c r="B49" s="20" t="s">
        <v>31</v>
      </c>
      <c r="C49" s="20"/>
      <c r="D49" s="20" t="s">
        <v>32</v>
      </c>
      <c r="E49" s="20"/>
      <c r="F49" s="20"/>
      <c r="G49" s="23"/>
      <c r="H49" s="20"/>
    </row>
    <row r="50" spans="1:8" ht="15">
      <c r="A50" s="20"/>
      <c r="B50" s="20" t="s">
        <v>33</v>
      </c>
      <c r="C50" s="20"/>
      <c r="D50" s="20" t="s">
        <v>43</v>
      </c>
      <c r="E50" s="20"/>
      <c r="F50" s="20"/>
      <c r="G50" s="23"/>
      <c r="H50" s="20"/>
    </row>
    <row r="51" spans="1:8" ht="15">
      <c r="A51" s="20"/>
      <c r="B51" s="20" t="s">
        <v>34</v>
      </c>
      <c r="C51" s="20"/>
      <c r="D51" s="20" t="s">
        <v>35</v>
      </c>
      <c r="E51" s="20"/>
      <c r="F51" s="20"/>
      <c r="G51" s="20"/>
      <c r="H51" s="20"/>
    </row>
    <row r="52" spans="1:8" ht="15">
      <c r="A52" s="20"/>
      <c r="B52" s="20" t="s">
        <v>36</v>
      </c>
      <c r="C52" s="20"/>
      <c r="D52" s="20" t="s">
        <v>37</v>
      </c>
      <c r="E52" s="20" t="s">
        <v>38</v>
      </c>
      <c r="F52" s="20" t="s">
        <v>90</v>
      </c>
      <c r="G52" s="20"/>
      <c r="H52" s="20"/>
    </row>
    <row r="53" spans="1:8" ht="15">
      <c r="A53" s="20" t="s">
        <v>44</v>
      </c>
      <c r="B53" s="20"/>
      <c r="C53" s="20"/>
      <c r="D53" s="20"/>
      <c r="E53" s="20"/>
      <c r="F53" s="20" t="s">
        <v>89</v>
      </c>
      <c r="G53" s="20"/>
      <c r="H53" s="20"/>
    </row>
    <row r="54" spans="1:8" ht="15">
      <c r="A54" s="20"/>
      <c r="B54" s="20"/>
      <c r="C54" s="20"/>
      <c r="D54" s="20"/>
      <c r="E54" s="20"/>
      <c r="F54" s="20"/>
      <c r="G54" s="20"/>
      <c r="H54" s="20"/>
    </row>
    <row r="55" spans="1:8" ht="15">
      <c r="A55" s="20"/>
      <c r="B55" s="20"/>
      <c r="C55" s="21" t="s">
        <v>29</v>
      </c>
      <c r="D55" s="22"/>
      <c r="E55" s="20"/>
      <c r="F55" s="22" t="s">
        <v>39</v>
      </c>
      <c r="G55" s="20"/>
      <c r="H55" s="20"/>
    </row>
    <row r="56" spans="1:8" ht="15">
      <c r="A56" s="20"/>
      <c r="B56" s="22"/>
      <c r="C56" s="21" t="s">
        <v>40</v>
      </c>
      <c r="D56" s="22"/>
      <c r="E56" s="20"/>
      <c r="F56" s="20" t="s">
        <v>41</v>
      </c>
      <c r="G56" s="20"/>
      <c r="H56" s="20"/>
    </row>
  </sheetData>
  <sheetProtection/>
  <printOptions horizontalCentered="1"/>
  <pageMargins left="0.7086614173228347" right="0.7086614173228347" top="0.3937007874015748" bottom="0.3937007874015748" header="0.31496062992125984" footer="0.31496062992125984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M58"/>
  <sheetViews>
    <sheetView zoomScalePageLayoutView="0" workbookViewId="0" topLeftCell="A25">
      <selection activeCell="M38" sqref="M38"/>
    </sheetView>
  </sheetViews>
  <sheetFormatPr defaultColWidth="9.140625" defaultRowHeight="15"/>
  <cols>
    <col min="2" max="2" width="25.28125" style="0" customWidth="1"/>
    <col min="3" max="3" width="15.7109375" style="0" customWidth="1"/>
    <col min="5" max="8" width="4.7109375" style="0" customWidth="1"/>
    <col min="10" max="10" width="9.140625" style="6" customWidth="1"/>
    <col min="11" max="11" width="10.28125" style="0" customWidth="1"/>
  </cols>
  <sheetData>
    <row r="7" ht="15">
      <c r="K7" s="9" t="s">
        <v>24</v>
      </c>
    </row>
    <row r="8" spans="1:12" ht="15.75" thickBot="1">
      <c r="A8" s="8" t="s">
        <v>13</v>
      </c>
      <c r="B8" s="8" t="s">
        <v>14</v>
      </c>
      <c r="C8" s="8" t="s">
        <v>15</v>
      </c>
      <c r="D8" s="10" t="s">
        <v>20</v>
      </c>
      <c r="E8" s="29" t="s">
        <v>21</v>
      </c>
      <c r="F8" s="30"/>
      <c r="G8" s="30"/>
      <c r="H8" s="30"/>
      <c r="I8" s="10" t="s">
        <v>22</v>
      </c>
      <c r="J8" s="10" t="s">
        <v>25</v>
      </c>
      <c r="K8" s="10" t="s">
        <v>23</v>
      </c>
      <c r="L8" s="10" t="s">
        <v>17</v>
      </c>
    </row>
    <row r="9" spans="1:12" ht="15">
      <c r="A9" s="8">
        <f>Výsledovka!B34</f>
        <v>1</v>
      </c>
      <c r="B9" s="8" t="str">
        <f>Výsledovka!C34</f>
        <v>Cilichová Jaroslava, Pi</v>
      </c>
      <c r="C9" s="8" t="str">
        <f>Výsledovka!D34</f>
        <v>Hodkovice</v>
      </c>
      <c r="D9" s="12">
        <v>120</v>
      </c>
      <c r="E9" s="14">
        <v>10</v>
      </c>
      <c r="F9" s="15">
        <v>0</v>
      </c>
      <c r="G9" s="15">
        <v>10</v>
      </c>
      <c r="H9" s="16">
        <v>0</v>
      </c>
      <c r="I9" s="13">
        <f>SUM(D9:H9)</f>
        <v>140</v>
      </c>
      <c r="J9" s="8">
        <v>41.75</v>
      </c>
      <c r="K9" s="8"/>
      <c r="L9" s="11">
        <f>IF(I9-J9+K9&lt;0,0,I9-J9+K9)</f>
        <v>98.25</v>
      </c>
    </row>
    <row r="10" spans="1:12" ht="15">
      <c r="A10" s="8">
        <f>Výsledovka!B31</f>
        <v>2</v>
      </c>
      <c r="B10" s="8" t="str">
        <f>Výsledovka!C31</f>
        <v>Cilichová Jaroslava, Re</v>
      </c>
      <c r="C10" s="8" t="str">
        <f>Výsledovka!D31</f>
        <v>Hodkovice</v>
      </c>
      <c r="D10" s="12">
        <v>120</v>
      </c>
      <c r="E10" s="17">
        <v>0</v>
      </c>
      <c r="F10" s="8">
        <v>0</v>
      </c>
      <c r="G10" s="8">
        <v>10</v>
      </c>
      <c r="H10" s="18">
        <v>10</v>
      </c>
      <c r="I10" s="13">
        <f aca="true" t="shared" si="0" ref="I10:I58">SUM(D10:H10)</f>
        <v>140</v>
      </c>
      <c r="J10" s="8">
        <v>38.64</v>
      </c>
      <c r="K10" s="8"/>
      <c r="L10" s="11">
        <f aca="true" t="shared" si="1" ref="L10:L58">IF(I10-J10+K10&lt;0,0,I10-J10+K10)</f>
        <v>101.36</v>
      </c>
    </row>
    <row r="11" spans="1:12" ht="15">
      <c r="A11" s="8">
        <f>Výsledovka!B9</f>
        <v>3</v>
      </c>
      <c r="B11" s="8" t="str">
        <f>Výsledovka!C9</f>
        <v>Peklák Dalibor, Pi</v>
      </c>
      <c r="C11" s="8" t="str">
        <f>Výsledovka!D9</f>
        <v>Hodkovice</v>
      </c>
      <c r="D11" s="12">
        <v>120</v>
      </c>
      <c r="E11" s="17">
        <v>10</v>
      </c>
      <c r="F11" s="8">
        <v>0</v>
      </c>
      <c r="G11" s="8">
        <v>10</v>
      </c>
      <c r="H11" s="18">
        <v>12</v>
      </c>
      <c r="I11" s="13">
        <f t="shared" si="0"/>
        <v>152</v>
      </c>
      <c r="J11" s="8">
        <v>19.62</v>
      </c>
      <c r="K11" s="8"/>
      <c r="L11" s="11">
        <f t="shared" si="1"/>
        <v>132.38</v>
      </c>
    </row>
    <row r="12" spans="1:12" ht="15">
      <c r="A12" s="8">
        <f>Výsledovka!B20</f>
        <v>4</v>
      </c>
      <c r="B12" s="8" t="str">
        <f>Výsledovka!C20</f>
        <v>Peklák Dalibor, Re</v>
      </c>
      <c r="C12" s="8" t="str">
        <f>Výsledovka!D20</f>
        <v>Hodkovice</v>
      </c>
      <c r="D12" s="12">
        <v>120</v>
      </c>
      <c r="E12" s="17">
        <v>10</v>
      </c>
      <c r="F12" s="8">
        <v>10</v>
      </c>
      <c r="G12" s="8">
        <v>10</v>
      </c>
      <c r="H12" s="18">
        <v>10</v>
      </c>
      <c r="I12" s="13">
        <f t="shared" si="0"/>
        <v>160</v>
      </c>
      <c r="J12" s="8">
        <v>38.93</v>
      </c>
      <c r="K12" s="8"/>
      <c r="L12" s="11">
        <f t="shared" si="1"/>
        <v>121.07</v>
      </c>
    </row>
    <row r="13" spans="1:12" ht="15">
      <c r="A13" s="8">
        <f>Výsledovka!B13</f>
        <v>5</v>
      </c>
      <c r="B13" s="8" t="str">
        <f>Výsledovka!C13</f>
        <v>Votroubek Rostislav</v>
      </c>
      <c r="C13" s="8" t="str">
        <f>Výsledovka!D13</f>
        <v>Hodkovice</v>
      </c>
      <c r="D13" s="12">
        <v>120</v>
      </c>
      <c r="E13" s="17">
        <v>10</v>
      </c>
      <c r="F13" s="8">
        <v>10</v>
      </c>
      <c r="G13" s="8">
        <v>10</v>
      </c>
      <c r="H13" s="18">
        <v>0</v>
      </c>
      <c r="I13" s="13">
        <f t="shared" si="0"/>
        <v>150</v>
      </c>
      <c r="J13" s="8">
        <v>28.09</v>
      </c>
      <c r="K13" s="8"/>
      <c r="L13" s="11">
        <f t="shared" si="1"/>
        <v>121.91</v>
      </c>
    </row>
    <row r="14" spans="1:12" ht="15">
      <c r="A14" s="8">
        <f>Výsledovka!B37</f>
        <v>6</v>
      </c>
      <c r="B14" s="8" t="str">
        <f>Výsledovka!C37</f>
        <v>Votroubková Jana</v>
      </c>
      <c r="C14" s="8" t="str">
        <f>Výsledovka!D37</f>
        <v>Hodkovice</v>
      </c>
      <c r="D14" s="12">
        <v>120</v>
      </c>
      <c r="E14" s="17">
        <v>10</v>
      </c>
      <c r="F14" s="8">
        <v>0</v>
      </c>
      <c r="G14" s="8">
        <v>0</v>
      </c>
      <c r="H14" s="18">
        <v>0</v>
      </c>
      <c r="I14" s="13">
        <f t="shared" si="0"/>
        <v>130</v>
      </c>
      <c r="J14" s="8">
        <v>46.48</v>
      </c>
      <c r="K14" s="8"/>
      <c r="L14" s="11">
        <f t="shared" si="1"/>
        <v>83.52000000000001</v>
      </c>
    </row>
    <row r="15" spans="1:12" ht="15">
      <c r="A15" s="8">
        <f>Výsledovka!B23</f>
        <v>7</v>
      </c>
      <c r="B15" s="8" t="str">
        <f>Výsledovka!C23</f>
        <v>Velc Jindřich, Pi</v>
      </c>
      <c r="C15" s="8" t="str">
        <f>Výsledovka!D23</f>
        <v>Liberec</v>
      </c>
      <c r="D15" s="12">
        <v>120</v>
      </c>
      <c r="E15" s="17">
        <v>10</v>
      </c>
      <c r="F15" s="8">
        <v>10</v>
      </c>
      <c r="G15" s="8">
        <v>0</v>
      </c>
      <c r="H15" s="18">
        <v>0</v>
      </c>
      <c r="I15" s="13">
        <f t="shared" si="0"/>
        <v>140</v>
      </c>
      <c r="J15" s="8">
        <v>38.38</v>
      </c>
      <c r="K15" s="8"/>
      <c r="L15" s="11">
        <f t="shared" si="1"/>
        <v>101.62</v>
      </c>
    </row>
    <row r="16" spans="1:12" ht="15">
      <c r="A16" s="8">
        <f>Výsledovka!B40</f>
        <v>8</v>
      </c>
      <c r="B16" s="8" t="str">
        <f>Výsledovka!C40</f>
        <v>Velc Jindřich, Re</v>
      </c>
      <c r="C16" s="8" t="str">
        <f>Výsledovka!D40</f>
        <v>Liberec</v>
      </c>
      <c r="D16" s="12">
        <v>120</v>
      </c>
      <c r="E16" s="17">
        <v>10</v>
      </c>
      <c r="F16" s="8">
        <v>10</v>
      </c>
      <c r="G16" s="8">
        <v>10</v>
      </c>
      <c r="H16" s="18">
        <v>0</v>
      </c>
      <c r="I16" s="13">
        <f t="shared" si="0"/>
        <v>150</v>
      </c>
      <c r="J16" s="8">
        <v>68.85</v>
      </c>
      <c r="K16" s="8"/>
      <c r="L16" s="11">
        <f t="shared" si="1"/>
        <v>81.15</v>
      </c>
    </row>
    <row r="17" spans="1:12" ht="15">
      <c r="A17" s="8">
        <f>Výsledovka!B10</f>
        <v>9</v>
      </c>
      <c r="B17" s="8" t="str">
        <f>Výsledovka!C10</f>
        <v>Vnouček Tomáš</v>
      </c>
      <c r="C17" s="8" t="str">
        <f>Výsledovka!D10</f>
        <v>Liberec</v>
      </c>
      <c r="D17" s="12">
        <v>120</v>
      </c>
      <c r="E17" s="17">
        <v>10</v>
      </c>
      <c r="F17" s="8">
        <v>10</v>
      </c>
      <c r="G17" s="8">
        <v>10</v>
      </c>
      <c r="H17" s="18">
        <v>10</v>
      </c>
      <c r="I17" s="13">
        <f t="shared" si="0"/>
        <v>160</v>
      </c>
      <c r="J17" s="8">
        <v>24.24</v>
      </c>
      <c r="K17" s="8"/>
      <c r="L17" s="11">
        <f t="shared" si="1"/>
        <v>135.76</v>
      </c>
    </row>
    <row r="18" spans="1:12" ht="15">
      <c r="A18" s="8">
        <f>Výsledovka!B30</f>
        <v>10</v>
      </c>
      <c r="B18" s="8" t="str">
        <f>Výsledovka!C30</f>
        <v>Vnouček Miloš</v>
      </c>
      <c r="C18" s="8" t="str">
        <f>Výsledovka!D30</f>
        <v>Liberec</v>
      </c>
      <c r="D18" s="12">
        <v>120</v>
      </c>
      <c r="E18" s="17">
        <v>0</v>
      </c>
      <c r="F18" s="8">
        <v>0</v>
      </c>
      <c r="G18" s="8">
        <v>0</v>
      </c>
      <c r="H18" s="18">
        <v>0</v>
      </c>
      <c r="I18" s="13">
        <f t="shared" si="0"/>
        <v>120</v>
      </c>
      <c r="J18" s="8">
        <v>29.46</v>
      </c>
      <c r="K18" s="8"/>
      <c r="L18" s="11">
        <f t="shared" si="1"/>
        <v>90.53999999999999</v>
      </c>
    </row>
    <row r="19" spans="1:12" ht="15">
      <c r="A19" s="8">
        <f>Výsledovka!B26</f>
        <v>11</v>
      </c>
      <c r="B19" s="8" t="str">
        <f>Výsledovka!C26</f>
        <v>Tauchman Radek Ing.</v>
      </c>
      <c r="C19" s="8" t="str">
        <f>Výsledovka!D26</f>
        <v>Jenišovice</v>
      </c>
      <c r="D19" s="12">
        <v>120</v>
      </c>
      <c r="E19" s="17">
        <v>10</v>
      </c>
      <c r="F19" s="8">
        <v>0</v>
      </c>
      <c r="G19" s="8">
        <v>10</v>
      </c>
      <c r="H19" s="18">
        <v>10</v>
      </c>
      <c r="I19" s="13">
        <f t="shared" si="0"/>
        <v>150</v>
      </c>
      <c r="J19" s="8">
        <v>46.19</v>
      </c>
      <c r="K19" s="8"/>
      <c r="L19" s="11">
        <f t="shared" si="1"/>
        <v>103.81</v>
      </c>
    </row>
    <row r="20" spans="1:13" ht="15">
      <c r="A20" s="8">
        <f>Výsledovka!B39</f>
        <v>12</v>
      </c>
      <c r="B20" s="8" t="str">
        <f>Výsledovka!C39</f>
        <v>Lank Lukáš</v>
      </c>
      <c r="C20" s="8" t="str">
        <f>Výsledovka!D39</f>
        <v>indiv.</v>
      </c>
      <c r="D20" s="12">
        <v>120</v>
      </c>
      <c r="E20" s="17">
        <v>10</v>
      </c>
      <c r="F20" s="8">
        <v>0</v>
      </c>
      <c r="G20" s="8">
        <v>0</v>
      </c>
      <c r="H20" s="18">
        <v>0</v>
      </c>
      <c r="I20" s="13">
        <f t="shared" si="0"/>
        <v>130</v>
      </c>
      <c r="J20" s="8">
        <v>50.56</v>
      </c>
      <c r="K20" s="8">
        <v>-10</v>
      </c>
      <c r="L20" s="11">
        <f t="shared" si="1"/>
        <v>69.44</v>
      </c>
      <c r="M20" s="20" t="s">
        <v>92</v>
      </c>
    </row>
    <row r="21" spans="1:12" ht="15">
      <c r="A21" s="8">
        <f>Výsledovka!B15</f>
        <v>13</v>
      </c>
      <c r="B21" s="8" t="str">
        <f>Výsledovka!C15</f>
        <v>Hasenörl Pavel</v>
      </c>
      <c r="C21" s="8" t="str">
        <f>Výsledovka!D15</f>
        <v>indiv.</v>
      </c>
      <c r="D21" s="12">
        <v>120</v>
      </c>
      <c r="E21" s="17">
        <v>10</v>
      </c>
      <c r="F21" s="8">
        <v>10</v>
      </c>
      <c r="G21" s="8">
        <v>10</v>
      </c>
      <c r="H21" s="18">
        <v>10</v>
      </c>
      <c r="I21" s="13">
        <f t="shared" si="0"/>
        <v>160</v>
      </c>
      <c r="J21" s="8">
        <v>26.06</v>
      </c>
      <c r="K21" s="8"/>
      <c r="L21" s="11">
        <f t="shared" si="1"/>
        <v>133.94</v>
      </c>
    </row>
    <row r="22" spans="1:12" ht="15">
      <c r="A22" s="8">
        <f>Výsledovka!B33</f>
        <v>14</v>
      </c>
      <c r="B22" s="8" t="str">
        <f>Výsledovka!C33</f>
        <v>Hrubý Pavel</v>
      </c>
      <c r="C22" s="8" t="str">
        <f>Výsledovka!D33</f>
        <v>Hodkovice</v>
      </c>
      <c r="D22" s="12">
        <v>120</v>
      </c>
      <c r="E22" s="17">
        <v>10</v>
      </c>
      <c r="F22" s="8">
        <v>0</v>
      </c>
      <c r="G22" s="8">
        <v>0</v>
      </c>
      <c r="H22" s="18">
        <v>0</v>
      </c>
      <c r="I22" s="13">
        <f t="shared" si="0"/>
        <v>130</v>
      </c>
      <c r="J22" s="8">
        <v>46.07</v>
      </c>
      <c r="K22" s="8"/>
      <c r="L22" s="11">
        <f t="shared" si="1"/>
        <v>83.93</v>
      </c>
    </row>
    <row r="23" spans="1:12" ht="15">
      <c r="A23" s="8">
        <f>Výsledovka!B16</f>
        <v>15</v>
      </c>
      <c r="B23" s="8" t="str">
        <f>Výsledovka!C16</f>
        <v>Müller Martin</v>
      </c>
      <c r="C23" s="8" t="str">
        <f>Výsledovka!D16</f>
        <v>Hodkovice</v>
      </c>
      <c r="D23" s="12">
        <v>120</v>
      </c>
      <c r="E23" s="17">
        <v>10</v>
      </c>
      <c r="F23" s="8">
        <v>10</v>
      </c>
      <c r="G23" s="8">
        <v>0</v>
      </c>
      <c r="H23" s="18">
        <v>0</v>
      </c>
      <c r="I23" s="13">
        <f t="shared" si="0"/>
        <v>140</v>
      </c>
      <c r="J23" s="8">
        <v>20.74</v>
      </c>
      <c r="K23" s="8"/>
      <c r="L23" s="11">
        <f t="shared" si="1"/>
        <v>119.26</v>
      </c>
    </row>
    <row r="24" spans="1:12" ht="15">
      <c r="A24" s="8">
        <f>Výsledovka!B19</f>
        <v>16</v>
      </c>
      <c r="B24" s="8" t="str">
        <f>Výsledovka!C19</f>
        <v>Bukvic Luboš</v>
      </c>
      <c r="C24" s="8" t="str">
        <f>Výsledovka!D19</f>
        <v>Turnov </v>
      </c>
      <c r="D24" s="12">
        <v>120</v>
      </c>
      <c r="E24" s="17">
        <v>10</v>
      </c>
      <c r="F24" s="8">
        <v>10</v>
      </c>
      <c r="G24" s="8">
        <v>10</v>
      </c>
      <c r="H24" s="18">
        <v>10</v>
      </c>
      <c r="I24" s="13">
        <f t="shared" si="0"/>
        <v>160</v>
      </c>
      <c r="J24" s="8">
        <v>34.08</v>
      </c>
      <c r="K24" s="8"/>
      <c r="L24" s="11">
        <f t="shared" si="1"/>
        <v>125.92</v>
      </c>
    </row>
    <row r="25" spans="1:12" ht="15">
      <c r="A25" s="8">
        <f>Výsledovka!B28</f>
        <v>17</v>
      </c>
      <c r="B25" s="8" t="str">
        <f>Výsledovka!C28</f>
        <v>Mánek Břetislav, Pi</v>
      </c>
      <c r="C25" s="8" t="str">
        <f>Výsledovka!D28</f>
        <v>Hodkovice</v>
      </c>
      <c r="D25" s="12">
        <v>120</v>
      </c>
      <c r="E25" s="17">
        <v>10</v>
      </c>
      <c r="F25" s="8">
        <v>10</v>
      </c>
      <c r="G25" s="8">
        <v>0</v>
      </c>
      <c r="H25" s="18">
        <v>0</v>
      </c>
      <c r="I25" s="13">
        <f t="shared" si="0"/>
        <v>140</v>
      </c>
      <c r="J25" s="8">
        <v>32.02</v>
      </c>
      <c r="K25" s="8"/>
      <c r="L25" s="11">
        <f t="shared" si="1"/>
        <v>107.97999999999999</v>
      </c>
    </row>
    <row r="26" spans="1:12" ht="15">
      <c r="A26" s="8">
        <f>Výsledovka!B32</f>
        <v>18</v>
      </c>
      <c r="B26" s="8" t="str">
        <f>Výsledovka!C32</f>
        <v>Mánek Břetislav, Re</v>
      </c>
      <c r="C26" s="8" t="str">
        <f>Výsledovka!D32</f>
        <v>Hodkovice</v>
      </c>
      <c r="D26" s="12">
        <v>120</v>
      </c>
      <c r="E26" s="17">
        <v>10</v>
      </c>
      <c r="F26" s="8">
        <v>10</v>
      </c>
      <c r="G26" s="8">
        <v>10</v>
      </c>
      <c r="H26" s="18">
        <v>10</v>
      </c>
      <c r="I26" s="13">
        <f t="shared" si="0"/>
        <v>160</v>
      </c>
      <c r="J26" s="8">
        <v>48.24</v>
      </c>
      <c r="K26" s="8"/>
      <c r="L26" s="11">
        <f t="shared" si="1"/>
        <v>111.75999999999999</v>
      </c>
    </row>
    <row r="27" spans="1:12" ht="15">
      <c r="A27" s="8">
        <f>Výsledovka!B41</f>
        <v>19</v>
      </c>
      <c r="B27" s="8" t="str">
        <f>Výsledovka!C41</f>
        <v>Hušek Ladislav Ing.</v>
      </c>
      <c r="C27" s="8" t="str">
        <f>Výsledovka!D41</f>
        <v>Turnov </v>
      </c>
      <c r="D27" s="12">
        <v>120</v>
      </c>
      <c r="E27" s="17">
        <v>0</v>
      </c>
      <c r="F27" s="8">
        <v>0</v>
      </c>
      <c r="G27" s="8">
        <v>0</v>
      </c>
      <c r="H27" s="18">
        <v>0</v>
      </c>
      <c r="I27" s="13">
        <f t="shared" si="0"/>
        <v>120</v>
      </c>
      <c r="J27" s="8">
        <v>50.38</v>
      </c>
      <c r="K27" s="8"/>
      <c r="L27" s="11">
        <f t="shared" si="1"/>
        <v>69.62</v>
      </c>
    </row>
    <row r="28" spans="1:13" ht="15">
      <c r="A28" s="8">
        <f>Výsledovka!B14</f>
        <v>20</v>
      </c>
      <c r="B28" s="8" t="str">
        <f>Výsledovka!C14</f>
        <v>Pulíček Leoš</v>
      </c>
      <c r="C28" s="8" t="str">
        <f>Výsledovka!D14</f>
        <v>Gryf Academy</v>
      </c>
      <c r="D28" s="12">
        <v>120</v>
      </c>
      <c r="E28" s="17">
        <v>10</v>
      </c>
      <c r="F28" s="8">
        <v>10</v>
      </c>
      <c r="G28" s="8">
        <v>0</v>
      </c>
      <c r="H28" s="18">
        <v>0</v>
      </c>
      <c r="I28" s="13">
        <f t="shared" si="0"/>
        <v>140</v>
      </c>
      <c r="J28" s="8">
        <v>20.3</v>
      </c>
      <c r="K28" s="8">
        <v>-10</v>
      </c>
      <c r="L28" s="11">
        <f t="shared" si="1"/>
        <v>109.7</v>
      </c>
      <c r="M28" s="20" t="s">
        <v>92</v>
      </c>
    </row>
    <row r="29" spans="1:12" ht="15">
      <c r="A29" s="8">
        <f>Výsledovka!B17</f>
        <v>21</v>
      </c>
      <c r="B29" s="8" t="str">
        <f>Výsledovka!C17</f>
        <v>Hanzlík Miroslav Jr.</v>
      </c>
      <c r="C29" s="8" t="str">
        <f>Výsledovka!D17</f>
        <v>Liberec</v>
      </c>
      <c r="D29" s="12">
        <v>120</v>
      </c>
      <c r="E29" s="17">
        <v>10</v>
      </c>
      <c r="F29" s="8">
        <v>10</v>
      </c>
      <c r="G29" s="8">
        <v>10</v>
      </c>
      <c r="H29" s="18">
        <v>10</v>
      </c>
      <c r="I29" s="13">
        <f t="shared" si="0"/>
        <v>160</v>
      </c>
      <c r="J29" s="8">
        <v>29.35</v>
      </c>
      <c r="K29" s="8"/>
      <c r="L29" s="11">
        <f t="shared" si="1"/>
        <v>130.65</v>
      </c>
    </row>
    <row r="30" spans="1:12" ht="15">
      <c r="A30" s="8">
        <f>Výsledovka!B22</f>
        <v>22</v>
      </c>
      <c r="B30" s="8" t="str">
        <f>Výsledovka!C22</f>
        <v>Stránský Bohumil</v>
      </c>
      <c r="C30" s="8" t="str">
        <f>Výsledovka!D22</f>
        <v>Jenišovice</v>
      </c>
      <c r="D30" s="12">
        <v>120</v>
      </c>
      <c r="E30" s="17">
        <v>10</v>
      </c>
      <c r="F30" s="8">
        <v>10</v>
      </c>
      <c r="G30" s="8">
        <v>0</v>
      </c>
      <c r="H30" s="18">
        <v>0</v>
      </c>
      <c r="I30" s="13">
        <f t="shared" si="0"/>
        <v>140</v>
      </c>
      <c r="J30" s="8">
        <v>29.11</v>
      </c>
      <c r="K30" s="8"/>
      <c r="L30" s="11">
        <f t="shared" si="1"/>
        <v>110.89</v>
      </c>
    </row>
    <row r="31" spans="1:12" ht="15">
      <c r="A31" s="8">
        <f>Výsledovka!B18</f>
        <v>23</v>
      </c>
      <c r="B31" s="8" t="str">
        <f>Výsledovka!C18</f>
        <v>Krátký Karel Ing.</v>
      </c>
      <c r="C31" s="8" t="str">
        <f>Výsledovka!D18</f>
        <v>Liberec</v>
      </c>
      <c r="D31" s="12">
        <v>120</v>
      </c>
      <c r="E31" s="17">
        <v>0</v>
      </c>
      <c r="F31" s="8">
        <v>0</v>
      </c>
      <c r="G31" s="8">
        <v>10</v>
      </c>
      <c r="H31" s="18">
        <v>10</v>
      </c>
      <c r="I31" s="13">
        <f t="shared" si="0"/>
        <v>140</v>
      </c>
      <c r="J31" s="8">
        <v>23.96</v>
      </c>
      <c r="K31" s="8"/>
      <c r="L31" s="11">
        <f t="shared" si="1"/>
        <v>116.03999999999999</v>
      </c>
    </row>
    <row r="32" spans="1:12" ht="15">
      <c r="A32" s="8">
        <f>Výsledovka!B8</f>
        <v>24</v>
      </c>
      <c r="B32" s="8" t="str">
        <f>Výsledovka!C8</f>
        <v>Setnička Tomáš, Pi</v>
      </c>
      <c r="C32" s="8" t="str">
        <f>Výsledovka!D8</f>
        <v>Hodkovice</v>
      </c>
      <c r="D32" s="12">
        <v>120</v>
      </c>
      <c r="E32" s="17">
        <v>10</v>
      </c>
      <c r="F32" s="8">
        <v>10</v>
      </c>
      <c r="G32" s="8">
        <v>10</v>
      </c>
      <c r="H32" s="18">
        <v>10</v>
      </c>
      <c r="I32" s="13">
        <f t="shared" si="0"/>
        <v>160</v>
      </c>
      <c r="J32" s="8">
        <v>24.14</v>
      </c>
      <c r="K32" s="8"/>
      <c r="L32" s="11">
        <f t="shared" si="1"/>
        <v>135.86</v>
      </c>
    </row>
    <row r="33" spans="1:12" ht="15">
      <c r="A33" s="8">
        <f>Výsledovka!B25</f>
        <v>25</v>
      </c>
      <c r="B33" s="8" t="str">
        <f>Výsledovka!C25</f>
        <v>Setnička Tomáš, Re</v>
      </c>
      <c r="C33" s="8" t="str">
        <f>Výsledovka!D25</f>
        <v>Hodkovice</v>
      </c>
      <c r="D33" s="12">
        <v>120</v>
      </c>
      <c r="E33" s="17">
        <v>10</v>
      </c>
      <c r="F33" s="8">
        <v>10</v>
      </c>
      <c r="G33" s="8">
        <v>10</v>
      </c>
      <c r="H33" s="18">
        <v>10</v>
      </c>
      <c r="I33" s="13">
        <f t="shared" si="0"/>
        <v>160</v>
      </c>
      <c r="J33" s="8">
        <v>38.8</v>
      </c>
      <c r="K33" s="8"/>
      <c r="L33" s="11">
        <f t="shared" si="1"/>
        <v>121.2</v>
      </c>
    </row>
    <row r="34" spans="1:12" ht="15">
      <c r="A34" s="8">
        <f>Výsledovka!B11</f>
        <v>26</v>
      </c>
      <c r="B34" s="8" t="str">
        <f>Výsledovka!C11</f>
        <v>Brotz Tomáš Ing.</v>
      </c>
      <c r="C34" s="8" t="str">
        <f>Výsledovka!D11</f>
        <v>Hodkovice</v>
      </c>
      <c r="D34" s="12">
        <v>120</v>
      </c>
      <c r="E34" s="17">
        <v>10</v>
      </c>
      <c r="F34" s="8">
        <v>10</v>
      </c>
      <c r="G34" s="8">
        <v>10</v>
      </c>
      <c r="H34" s="18">
        <v>10</v>
      </c>
      <c r="I34" s="13">
        <f t="shared" si="0"/>
        <v>160</v>
      </c>
      <c r="J34" s="8">
        <v>28.92</v>
      </c>
      <c r="K34" s="8"/>
      <c r="L34" s="11">
        <f t="shared" si="1"/>
        <v>131.07999999999998</v>
      </c>
    </row>
    <row r="35" spans="1:12" ht="15">
      <c r="A35" s="8">
        <f>Výsledovka!B35</f>
        <v>27</v>
      </c>
      <c r="B35" s="25" t="str">
        <f>Výsledovka!C35</f>
        <v>Nosek Zdeněk</v>
      </c>
      <c r="C35" s="8" t="str">
        <f>Výsledovka!D35</f>
        <v>indiv.</v>
      </c>
      <c r="D35" s="12">
        <v>120</v>
      </c>
      <c r="E35" s="17">
        <v>10</v>
      </c>
      <c r="F35" s="8">
        <v>0</v>
      </c>
      <c r="G35" s="8">
        <v>10</v>
      </c>
      <c r="H35" s="18">
        <v>10</v>
      </c>
      <c r="I35" s="13">
        <f t="shared" si="0"/>
        <v>150</v>
      </c>
      <c r="J35" s="8">
        <v>51.5</v>
      </c>
      <c r="K35" s="8"/>
      <c r="L35" s="11">
        <f t="shared" si="1"/>
        <v>98.5</v>
      </c>
    </row>
    <row r="36" spans="1:12" ht="15">
      <c r="A36" s="8">
        <f>Výsledovka!B12</f>
        <v>28</v>
      </c>
      <c r="B36" s="8" t="str">
        <f>Výsledovka!C12</f>
        <v>Novotný Petr, Pi</v>
      </c>
      <c r="C36" s="8" t="str">
        <f>Výsledovka!D12</f>
        <v>Jenišovice</v>
      </c>
      <c r="D36" s="12">
        <v>120</v>
      </c>
      <c r="E36" s="17">
        <v>10</v>
      </c>
      <c r="F36" s="8">
        <v>0</v>
      </c>
      <c r="G36" s="8">
        <v>10</v>
      </c>
      <c r="H36" s="18">
        <v>12</v>
      </c>
      <c r="I36" s="13">
        <f t="shared" si="0"/>
        <v>152</v>
      </c>
      <c r="J36" s="8">
        <v>24.6</v>
      </c>
      <c r="K36" s="8"/>
      <c r="L36" s="11">
        <f t="shared" si="1"/>
        <v>127.4</v>
      </c>
    </row>
    <row r="37" spans="1:13" ht="15">
      <c r="A37" s="8">
        <f>Výsledovka!B24</f>
        <v>29</v>
      </c>
      <c r="B37" s="8" t="str">
        <f>Výsledovka!C24</f>
        <v>Novotný Petr, Re</v>
      </c>
      <c r="C37" s="8" t="str">
        <f>Výsledovka!D24</f>
        <v>Jenišovice</v>
      </c>
      <c r="D37" s="12">
        <v>120</v>
      </c>
      <c r="E37" s="17">
        <v>10</v>
      </c>
      <c r="F37" s="8">
        <v>10</v>
      </c>
      <c r="G37" s="8">
        <v>10</v>
      </c>
      <c r="H37" s="18">
        <v>10</v>
      </c>
      <c r="I37" s="13">
        <f t="shared" si="0"/>
        <v>160</v>
      </c>
      <c r="J37" s="8">
        <v>40.69</v>
      </c>
      <c r="K37" s="8">
        <v>-10</v>
      </c>
      <c r="L37" s="11">
        <f t="shared" si="1"/>
        <v>109.31</v>
      </c>
      <c r="M37" s="20" t="s">
        <v>92</v>
      </c>
    </row>
    <row r="38" spans="1:12" ht="15">
      <c r="A38" s="8">
        <f>Výsledovka!B27</f>
        <v>30</v>
      </c>
      <c r="B38" s="8" t="str">
        <f>Výsledovka!C27</f>
        <v>Resl Jan</v>
      </c>
      <c r="C38" s="8" t="str">
        <f>Výsledovka!D27</f>
        <v>Hodkovice</v>
      </c>
      <c r="D38" s="12">
        <v>120</v>
      </c>
      <c r="E38" s="17">
        <v>0</v>
      </c>
      <c r="F38" s="8">
        <v>0</v>
      </c>
      <c r="G38" s="8">
        <v>10</v>
      </c>
      <c r="H38" s="18">
        <v>10</v>
      </c>
      <c r="I38" s="13">
        <f t="shared" si="0"/>
        <v>140</v>
      </c>
      <c r="J38" s="8">
        <v>32.53</v>
      </c>
      <c r="K38" s="8"/>
      <c r="L38" s="11">
        <f t="shared" si="1"/>
        <v>107.47</v>
      </c>
    </row>
    <row r="39" spans="1:12" ht="15">
      <c r="A39" s="8">
        <f>Výsledovka!B29</f>
        <v>31</v>
      </c>
      <c r="B39" s="8" t="str">
        <f>Výsledovka!C29</f>
        <v>Hušák Jan, Pi</v>
      </c>
      <c r="C39" s="8" t="str">
        <f>Výsledovka!D29</f>
        <v>Liberec</v>
      </c>
      <c r="D39" s="12">
        <v>120</v>
      </c>
      <c r="E39" s="17">
        <v>10</v>
      </c>
      <c r="F39" s="8">
        <v>0</v>
      </c>
      <c r="G39" s="8">
        <v>10</v>
      </c>
      <c r="H39" s="18">
        <v>0</v>
      </c>
      <c r="I39" s="13">
        <f t="shared" si="0"/>
        <v>140</v>
      </c>
      <c r="J39" s="8">
        <v>28.96</v>
      </c>
      <c r="K39" s="8"/>
      <c r="L39" s="11">
        <f t="shared" si="1"/>
        <v>111.03999999999999</v>
      </c>
    </row>
    <row r="40" spans="1:12" ht="15">
      <c r="A40" s="8">
        <f>Výsledovka!B38</f>
        <v>32</v>
      </c>
      <c r="B40" s="8" t="str">
        <f>Výsledovka!C38</f>
        <v>Hušák Jan, Re</v>
      </c>
      <c r="C40" s="8" t="str">
        <f>Výsledovka!D38</f>
        <v>Liberec</v>
      </c>
      <c r="D40" s="12">
        <v>120</v>
      </c>
      <c r="E40" s="17">
        <v>0</v>
      </c>
      <c r="F40" s="8">
        <v>0</v>
      </c>
      <c r="G40" s="8">
        <v>10</v>
      </c>
      <c r="H40" s="18">
        <v>10</v>
      </c>
      <c r="I40" s="13">
        <f t="shared" si="0"/>
        <v>140</v>
      </c>
      <c r="J40" s="8">
        <v>62.67</v>
      </c>
      <c r="K40" s="8"/>
      <c r="L40" s="11">
        <f t="shared" si="1"/>
        <v>77.33</v>
      </c>
    </row>
    <row r="41" spans="1:12" ht="15">
      <c r="A41" s="8">
        <f>Výsledovka!B21</f>
        <v>33</v>
      </c>
      <c r="B41" s="8" t="str">
        <f>Výsledovka!C21</f>
        <v>Jecha Tomáš, Pi</v>
      </c>
      <c r="C41" s="8" t="str">
        <f>Výsledovka!D21</f>
        <v>indiv.</v>
      </c>
      <c r="D41" s="12">
        <v>120</v>
      </c>
      <c r="E41" s="17">
        <v>10</v>
      </c>
      <c r="F41" s="8">
        <v>10</v>
      </c>
      <c r="G41" s="8">
        <v>10</v>
      </c>
      <c r="H41" s="18">
        <v>10</v>
      </c>
      <c r="I41" s="13">
        <f t="shared" si="0"/>
        <v>160</v>
      </c>
      <c r="J41" s="8">
        <v>30.88</v>
      </c>
      <c r="K41" s="8"/>
      <c r="L41" s="11">
        <f t="shared" si="1"/>
        <v>129.12</v>
      </c>
    </row>
    <row r="42" spans="1:12" ht="15">
      <c r="A42" s="33">
        <f>Výsledovka!B36</f>
        <v>34</v>
      </c>
      <c r="B42" s="33" t="str">
        <f>Výsledovka!C36</f>
        <v>Jecha tomáš, Re</v>
      </c>
      <c r="C42" s="33" t="str">
        <f>Výsledovka!D36</f>
        <v>indiv.</v>
      </c>
      <c r="D42" s="34">
        <v>120</v>
      </c>
      <c r="E42" s="35">
        <v>10</v>
      </c>
      <c r="F42" s="33">
        <v>10</v>
      </c>
      <c r="G42" s="33">
        <v>0</v>
      </c>
      <c r="H42" s="36">
        <v>0</v>
      </c>
      <c r="I42" s="37">
        <f t="shared" si="0"/>
        <v>140</v>
      </c>
      <c r="J42" s="33">
        <v>59.85</v>
      </c>
      <c r="K42" s="33"/>
      <c r="L42" s="38">
        <f t="shared" si="1"/>
        <v>80.15</v>
      </c>
    </row>
    <row r="43" spans="1:12" ht="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40"/>
    </row>
    <row r="44" spans="1:12" ht="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6"/>
    </row>
    <row r="45" spans="1:12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6"/>
    </row>
    <row r="46" spans="1:12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6"/>
    </row>
    <row r="47" spans="1:12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6"/>
    </row>
    <row r="48" spans="1:12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6"/>
    </row>
    <row r="49" spans="1:12" ht="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6"/>
    </row>
    <row r="50" spans="1:12" ht="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6"/>
    </row>
    <row r="51" spans="1:12" ht="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6"/>
    </row>
    <row r="52" spans="1:12" ht="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6"/>
    </row>
    <row r="53" spans="1:12" ht="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6"/>
    </row>
    <row r="54" spans="1:12" ht="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6"/>
    </row>
    <row r="55" spans="1:12" ht="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6"/>
    </row>
    <row r="56" spans="1:12" ht="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6"/>
    </row>
    <row r="57" spans="1:12" ht="1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6"/>
    </row>
    <row r="58" spans="1:12" ht="1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6"/>
    </row>
  </sheetData>
  <sheetProtection/>
  <mergeCells count="1">
    <mergeCell ref="E8:H8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M58"/>
  <sheetViews>
    <sheetView zoomScalePageLayoutView="0" workbookViewId="0" topLeftCell="A24">
      <selection activeCell="P50" sqref="P50"/>
    </sheetView>
  </sheetViews>
  <sheetFormatPr defaultColWidth="9.140625" defaultRowHeight="15"/>
  <cols>
    <col min="2" max="2" width="24.00390625" style="0" customWidth="1"/>
    <col min="3" max="3" width="14.8515625" style="0" customWidth="1"/>
    <col min="5" max="9" width="4.7109375" style="0" customWidth="1"/>
    <col min="12" max="12" width="10.8515625" style="0" customWidth="1"/>
  </cols>
  <sheetData>
    <row r="7" ht="15">
      <c r="L7" s="9" t="s">
        <v>26</v>
      </c>
    </row>
    <row r="8" spans="1:13" ht="15.75" thickBot="1">
      <c r="A8" s="8" t="s">
        <v>13</v>
      </c>
      <c r="B8" s="8" t="s">
        <v>14</v>
      </c>
      <c r="C8" s="8" t="s">
        <v>15</v>
      </c>
      <c r="D8" s="10" t="s">
        <v>20</v>
      </c>
      <c r="E8" s="29" t="s">
        <v>21</v>
      </c>
      <c r="F8" s="30"/>
      <c r="G8" s="30"/>
      <c r="H8" s="30"/>
      <c r="I8" s="30"/>
      <c r="J8" s="10" t="s">
        <v>22</v>
      </c>
      <c r="K8" s="10" t="s">
        <v>25</v>
      </c>
      <c r="L8" s="10" t="s">
        <v>23</v>
      </c>
      <c r="M8" s="10" t="s">
        <v>17</v>
      </c>
    </row>
    <row r="9" spans="1:13" ht="15">
      <c r="A9" s="8">
        <f>Výsledovka!B34</f>
        <v>1</v>
      </c>
      <c r="B9" s="8" t="str">
        <f>Výsledovka!C34</f>
        <v>Cilichová Jaroslava, Pi</v>
      </c>
      <c r="C9" s="8" t="str">
        <f>Výsledovka!D34</f>
        <v>Hodkovice</v>
      </c>
      <c r="D9" s="12">
        <v>100</v>
      </c>
      <c r="E9" s="14">
        <v>0</v>
      </c>
      <c r="F9" s="15">
        <v>10</v>
      </c>
      <c r="G9" s="15">
        <v>10</v>
      </c>
      <c r="H9" s="15">
        <v>10</v>
      </c>
      <c r="I9" s="16">
        <v>10</v>
      </c>
      <c r="J9" s="13">
        <f>SUM(D9:I9)</f>
        <v>140</v>
      </c>
      <c r="K9" s="8">
        <v>45.2</v>
      </c>
      <c r="L9" s="8"/>
      <c r="M9" s="11">
        <f>IF(J9-K9+L9&lt;0,0,J9-K9+L9)</f>
        <v>94.8</v>
      </c>
    </row>
    <row r="10" spans="1:13" ht="15">
      <c r="A10" s="8">
        <f>Výsledovka!B31</f>
        <v>2</v>
      </c>
      <c r="B10" s="8" t="str">
        <f>Výsledovka!C31</f>
        <v>Cilichová Jaroslava, Re</v>
      </c>
      <c r="C10" s="8" t="str">
        <f>Výsledovka!D31</f>
        <v>Hodkovice</v>
      </c>
      <c r="D10" s="12">
        <v>100</v>
      </c>
      <c r="E10" s="17">
        <v>10</v>
      </c>
      <c r="F10" s="8">
        <v>10</v>
      </c>
      <c r="G10" s="8">
        <v>10</v>
      </c>
      <c r="H10" s="8">
        <v>10</v>
      </c>
      <c r="I10" s="18">
        <v>10</v>
      </c>
      <c r="J10" s="13">
        <f aca="true" t="shared" si="0" ref="J10:J58">SUM(D10:I10)</f>
        <v>150</v>
      </c>
      <c r="K10" s="8">
        <v>42.26</v>
      </c>
      <c r="L10" s="8"/>
      <c r="M10" s="11">
        <f aca="true" t="shared" si="1" ref="M10:M58">IF(J10-K10+L10&lt;0,0,J10-K10+L10)</f>
        <v>107.74000000000001</v>
      </c>
    </row>
    <row r="11" spans="1:13" ht="15">
      <c r="A11" s="8">
        <f>Výsledovka!B9</f>
        <v>3</v>
      </c>
      <c r="B11" s="8" t="str">
        <f>Výsledovka!C9</f>
        <v>Peklák Dalibor, Pi</v>
      </c>
      <c r="C11" s="8" t="str">
        <f>Výsledovka!D9</f>
        <v>Hodkovice</v>
      </c>
      <c r="D11" s="12">
        <v>100</v>
      </c>
      <c r="E11" s="17">
        <v>10</v>
      </c>
      <c r="F11" s="8">
        <v>10</v>
      </c>
      <c r="G11" s="8">
        <v>10</v>
      </c>
      <c r="H11" s="8">
        <v>10</v>
      </c>
      <c r="I11" s="18">
        <v>10</v>
      </c>
      <c r="J11" s="13">
        <f t="shared" si="0"/>
        <v>150</v>
      </c>
      <c r="K11" s="8">
        <v>21.63</v>
      </c>
      <c r="L11" s="8"/>
      <c r="M11" s="11">
        <f t="shared" si="1"/>
        <v>128.37</v>
      </c>
    </row>
    <row r="12" spans="1:13" ht="15">
      <c r="A12" s="8">
        <f>Výsledovka!B20</f>
        <v>4</v>
      </c>
      <c r="B12" s="8" t="str">
        <f>Výsledovka!C20</f>
        <v>Peklák Dalibor, Re</v>
      </c>
      <c r="C12" s="8" t="str">
        <f>Výsledovka!D20</f>
        <v>Hodkovice</v>
      </c>
      <c r="D12" s="12">
        <v>100</v>
      </c>
      <c r="E12" s="17">
        <v>10</v>
      </c>
      <c r="F12" s="8">
        <v>10</v>
      </c>
      <c r="G12" s="8">
        <v>10</v>
      </c>
      <c r="H12" s="8">
        <v>10</v>
      </c>
      <c r="I12" s="18">
        <v>10</v>
      </c>
      <c r="J12" s="13">
        <f t="shared" si="0"/>
        <v>150</v>
      </c>
      <c r="K12" s="8">
        <v>44.92</v>
      </c>
      <c r="L12" s="8"/>
      <c r="M12" s="11">
        <f t="shared" si="1"/>
        <v>105.08</v>
      </c>
    </row>
    <row r="13" spans="1:13" ht="15">
      <c r="A13" s="8">
        <f>Výsledovka!B13</f>
        <v>5</v>
      </c>
      <c r="B13" s="8" t="str">
        <f>Výsledovka!C13</f>
        <v>Votroubek Rostislav</v>
      </c>
      <c r="C13" s="8" t="str">
        <f>Výsledovka!D13</f>
        <v>Hodkovice</v>
      </c>
      <c r="D13" s="12">
        <v>100</v>
      </c>
      <c r="E13" s="17">
        <v>10</v>
      </c>
      <c r="F13" s="8">
        <v>10</v>
      </c>
      <c r="G13" s="8">
        <v>10</v>
      </c>
      <c r="H13" s="8">
        <v>10</v>
      </c>
      <c r="I13" s="18">
        <v>10</v>
      </c>
      <c r="J13" s="13">
        <f t="shared" si="0"/>
        <v>150</v>
      </c>
      <c r="K13" s="8">
        <v>26.64</v>
      </c>
      <c r="L13" s="8"/>
      <c r="M13" s="11">
        <f t="shared" si="1"/>
        <v>123.36</v>
      </c>
    </row>
    <row r="14" spans="1:13" ht="15">
      <c r="A14" s="8">
        <f>Výsledovka!B37</f>
        <v>6</v>
      </c>
      <c r="B14" s="8" t="str">
        <f>Výsledovka!C37</f>
        <v>Votroubková Jana</v>
      </c>
      <c r="C14" s="8" t="str">
        <f>Výsledovka!D37</f>
        <v>Hodkovice</v>
      </c>
      <c r="D14" s="12">
        <v>100</v>
      </c>
      <c r="E14" s="17">
        <v>10</v>
      </c>
      <c r="F14" s="8">
        <v>10</v>
      </c>
      <c r="G14" s="8">
        <v>10</v>
      </c>
      <c r="H14" s="8">
        <v>10</v>
      </c>
      <c r="I14" s="18">
        <v>10</v>
      </c>
      <c r="J14" s="13">
        <f t="shared" si="0"/>
        <v>150</v>
      </c>
      <c r="K14" s="8">
        <v>75.59</v>
      </c>
      <c r="L14" s="8"/>
      <c r="M14" s="11">
        <f t="shared" si="1"/>
        <v>74.41</v>
      </c>
    </row>
    <row r="15" spans="1:13" ht="15">
      <c r="A15" s="8">
        <f>Výsledovka!B23</f>
        <v>7</v>
      </c>
      <c r="B15" s="8" t="str">
        <f>Výsledovka!C23</f>
        <v>Velc Jindřich, Pi</v>
      </c>
      <c r="C15" s="8" t="str">
        <f>Výsledovka!D23</f>
        <v>Liberec</v>
      </c>
      <c r="D15" s="12">
        <v>100</v>
      </c>
      <c r="E15" s="17">
        <v>10</v>
      </c>
      <c r="F15" s="8">
        <v>10</v>
      </c>
      <c r="G15" s="8">
        <v>10</v>
      </c>
      <c r="H15" s="8">
        <v>10</v>
      </c>
      <c r="I15" s="18">
        <v>10</v>
      </c>
      <c r="J15" s="13">
        <f t="shared" si="0"/>
        <v>150</v>
      </c>
      <c r="K15" s="8">
        <v>32.26</v>
      </c>
      <c r="L15" s="8"/>
      <c r="M15" s="11">
        <f t="shared" si="1"/>
        <v>117.74000000000001</v>
      </c>
    </row>
    <row r="16" spans="1:13" ht="15">
      <c r="A16" s="8">
        <f>Výsledovka!B40</f>
        <v>8</v>
      </c>
      <c r="B16" s="8" t="str">
        <f>Výsledovka!C40</f>
        <v>Velc Jindřich, Re</v>
      </c>
      <c r="C16" s="8" t="str">
        <f>Výsledovka!D40</f>
        <v>Liberec</v>
      </c>
      <c r="D16" s="12">
        <v>100</v>
      </c>
      <c r="E16" s="17">
        <v>10</v>
      </c>
      <c r="F16" s="8">
        <v>0</v>
      </c>
      <c r="G16" s="8">
        <v>10</v>
      </c>
      <c r="H16" s="8">
        <v>10</v>
      </c>
      <c r="I16" s="18">
        <v>10</v>
      </c>
      <c r="J16" s="13">
        <f t="shared" si="0"/>
        <v>140</v>
      </c>
      <c r="K16" s="8">
        <v>85.19</v>
      </c>
      <c r="L16" s="8"/>
      <c r="M16" s="11">
        <f t="shared" si="1"/>
        <v>54.81</v>
      </c>
    </row>
    <row r="17" spans="1:13" ht="15">
      <c r="A17" s="8">
        <f>Výsledovka!B10</f>
        <v>9</v>
      </c>
      <c r="B17" s="8" t="str">
        <f>Výsledovka!C10</f>
        <v>Vnouček Tomáš</v>
      </c>
      <c r="C17" s="8" t="str">
        <f>Výsledovka!D10</f>
        <v>Liberec</v>
      </c>
      <c r="D17" s="12">
        <v>100</v>
      </c>
      <c r="E17" s="17">
        <v>10</v>
      </c>
      <c r="F17" s="8">
        <v>10</v>
      </c>
      <c r="G17" s="8">
        <v>10</v>
      </c>
      <c r="H17" s="8">
        <v>10</v>
      </c>
      <c r="I17" s="18">
        <v>10</v>
      </c>
      <c r="J17" s="13">
        <f t="shared" si="0"/>
        <v>150</v>
      </c>
      <c r="K17" s="8">
        <v>23.19</v>
      </c>
      <c r="L17" s="8"/>
      <c r="M17" s="11">
        <f t="shared" si="1"/>
        <v>126.81</v>
      </c>
    </row>
    <row r="18" spans="1:13" ht="15">
      <c r="A18" s="8">
        <f>Výsledovka!B30</f>
        <v>10</v>
      </c>
      <c r="B18" s="8" t="str">
        <f>Výsledovka!C30</f>
        <v>Vnouček Miloš</v>
      </c>
      <c r="C18" s="8" t="str">
        <f>Výsledovka!D30</f>
        <v>Liberec</v>
      </c>
      <c r="D18" s="12">
        <v>100</v>
      </c>
      <c r="E18" s="17">
        <v>10</v>
      </c>
      <c r="F18" s="8">
        <v>10</v>
      </c>
      <c r="G18" s="8">
        <v>0</v>
      </c>
      <c r="H18" s="8">
        <v>10</v>
      </c>
      <c r="I18" s="18">
        <v>0</v>
      </c>
      <c r="J18" s="13">
        <f t="shared" si="0"/>
        <v>130</v>
      </c>
      <c r="K18" s="8">
        <v>27.5</v>
      </c>
      <c r="L18" s="8"/>
      <c r="M18" s="11">
        <f t="shared" si="1"/>
        <v>102.5</v>
      </c>
    </row>
    <row r="19" spans="1:13" ht="15">
      <c r="A19" s="8">
        <f>Výsledovka!B26</f>
        <v>11</v>
      </c>
      <c r="B19" s="8" t="str">
        <f>Výsledovka!C26</f>
        <v>Tauchman Radek Ing.</v>
      </c>
      <c r="C19" s="8" t="str">
        <f>Výsledovka!D26</f>
        <v>Jenišovice</v>
      </c>
      <c r="D19" s="12">
        <v>100</v>
      </c>
      <c r="E19" s="17">
        <v>10</v>
      </c>
      <c r="F19" s="8">
        <v>10</v>
      </c>
      <c r="G19" s="8">
        <v>0</v>
      </c>
      <c r="H19" s="8">
        <v>10</v>
      </c>
      <c r="I19" s="18">
        <v>10</v>
      </c>
      <c r="J19" s="13">
        <f t="shared" si="0"/>
        <v>140</v>
      </c>
      <c r="K19" s="8">
        <v>30.56</v>
      </c>
      <c r="L19" s="8"/>
      <c r="M19" s="11">
        <f t="shared" si="1"/>
        <v>109.44</v>
      </c>
    </row>
    <row r="20" spans="1:13" ht="15">
      <c r="A20" s="8">
        <f>Výsledovka!B39</f>
        <v>12</v>
      </c>
      <c r="B20" s="8" t="str">
        <f>Výsledovka!C39</f>
        <v>Lank Lukáš</v>
      </c>
      <c r="C20" s="8" t="str">
        <f>Výsledovka!D39</f>
        <v>indiv.</v>
      </c>
      <c r="D20" s="12">
        <v>90</v>
      </c>
      <c r="E20" s="17">
        <v>10</v>
      </c>
      <c r="F20" s="8">
        <v>10</v>
      </c>
      <c r="G20" s="8">
        <v>10</v>
      </c>
      <c r="H20" s="8">
        <v>10</v>
      </c>
      <c r="I20" s="18">
        <v>10</v>
      </c>
      <c r="J20" s="13">
        <f t="shared" si="0"/>
        <v>140</v>
      </c>
      <c r="K20" s="8">
        <v>77.9</v>
      </c>
      <c r="L20" s="8">
        <v>-10</v>
      </c>
      <c r="M20" s="11">
        <f t="shared" si="1"/>
        <v>52.099999999999994</v>
      </c>
    </row>
    <row r="21" spans="1:13" ht="15">
      <c r="A21" s="8">
        <f>Výsledovka!B15</f>
        <v>13</v>
      </c>
      <c r="B21" s="8" t="str">
        <f>Výsledovka!C15</f>
        <v>Hasenörl Pavel</v>
      </c>
      <c r="C21" s="8" t="str">
        <f>Výsledovka!D15</f>
        <v>indiv.</v>
      </c>
      <c r="D21" s="12">
        <v>100</v>
      </c>
      <c r="E21" s="17">
        <v>10</v>
      </c>
      <c r="F21" s="8">
        <v>0</v>
      </c>
      <c r="G21" s="8">
        <v>10</v>
      </c>
      <c r="H21" s="8">
        <v>0</v>
      </c>
      <c r="I21" s="18">
        <v>0</v>
      </c>
      <c r="J21" s="13">
        <f t="shared" si="0"/>
        <v>120</v>
      </c>
      <c r="K21" s="8">
        <v>22.47</v>
      </c>
      <c r="L21" s="8"/>
      <c r="M21" s="11">
        <f t="shared" si="1"/>
        <v>97.53</v>
      </c>
    </row>
    <row r="22" spans="1:13" ht="15">
      <c r="A22" s="8">
        <f>Výsledovka!B33</f>
        <v>14</v>
      </c>
      <c r="B22" s="8" t="str">
        <f>Výsledovka!C33</f>
        <v>Hrubý Pavel</v>
      </c>
      <c r="C22" s="8" t="str">
        <f>Výsledovka!D33</f>
        <v>Hodkovice</v>
      </c>
      <c r="D22" s="12">
        <v>100</v>
      </c>
      <c r="E22" s="17">
        <v>10</v>
      </c>
      <c r="F22" s="8">
        <v>10</v>
      </c>
      <c r="G22" s="8">
        <v>10</v>
      </c>
      <c r="H22" s="8">
        <v>10</v>
      </c>
      <c r="I22" s="18">
        <v>10</v>
      </c>
      <c r="J22" s="13">
        <f t="shared" si="0"/>
        <v>150</v>
      </c>
      <c r="K22" s="8">
        <v>44.08</v>
      </c>
      <c r="L22" s="8"/>
      <c r="M22" s="11">
        <f t="shared" si="1"/>
        <v>105.92</v>
      </c>
    </row>
    <row r="23" spans="1:13" ht="15">
      <c r="A23" s="8">
        <f>Výsledovka!B16</f>
        <v>15</v>
      </c>
      <c r="B23" s="8" t="str">
        <f>Výsledovka!C16</f>
        <v>Müller Martin</v>
      </c>
      <c r="C23" s="8" t="str">
        <f>Výsledovka!D16</f>
        <v>Hodkovice</v>
      </c>
      <c r="D23" s="12">
        <v>100</v>
      </c>
      <c r="E23" s="17">
        <v>10</v>
      </c>
      <c r="F23" s="8">
        <v>10</v>
      </c>
      <c r="G23" s="8">
        <v>10</v>
      </c>
      <c r="H23" s="8">
        <v>10</v>
      </c>
      <c r="I23" s="18">
        <v>10</v>
      </c>
      <c r="J23" s="13">
        <f t="shared" si="0"/>
        <v>150</v>
      </c>
      <c r="K23" s="8">
        <v>24.82</v>
      </c>
      <c r="L23" s="8"/>
      <c r="M23" s="11">
        <f t="shared" si="1"/>
        <v>125.18</v>
      </c>
    </row>
    <row r="24" spans="1:13" ht="15">
      <c r="A24" s="8">
        <f>Výsledovka!B19</f>
        <v>16</v>
      </c>
      <c r="B24" s="8" t="str">
        <f>Výsledovka!C19</f>
        <v>Bukvic Luboš</v>
      </c>
      <c r="C24" s="8" t="str">
        <f>Výsledovka!D19</f>
        <v>Turnov </v>
      </c>
      <c r="D24" s="12">
        <v>100</v>
      </c>
      <c r="E24" s="17">
        <v>10</v>
      </c>
      <c r="F24" s="8">
        <v>10</v>
      </c>
      <c r="G24" s="8">
        <v>10</v>
      </c>
      <c r="H24" s="8">
        <v>10</v>
      </c>
      <c r="I24" s="18">
        <v>10</v>
      </c>
      <c r="J24" s="13">
        <f t="shared" si="0"/>
        <v>150</v>
      </c>
      <c r="K24" s="8">
        <v>36.74</v>
      </c>
      <c r="L24" s="8"/>
      <c r="M24" s="11">
        <f t="shared" si="1"/>
        <v>113.25999999999999</v>
      </c>
    </row>
    <row r="25" spans="1:13" ht="15">
      <c r="A25" s="8">
        <f>Výsledovka!B28</f>
        <v>17</v>
      </c>
      <c r="B25" s="8" t="str">
        <f>Výsledovka!C28</f>
        <v>Mánek Břetislav, Pi</v>
      </c>
      <c r="C25" s="8" t="str">
        <f>Výsledovka!D28</f>
        <v>Hodkovice</v>
      </c>
      <c r="D25" s="12">
        <v>100</v>
      </c>
      <c r="E25" s="17">
        <v>10</v>
      </c>
      <c r="F25" s="8">
        <v>10</v>
      </c>
      <c r="G25" s="8">
        <v>10</v>
      </c>
      <c r="H25" s="8">
        <v>10</v>
      </c>
      <c r="I25" s="18">
        <v>10</v>
      </c>
      <c r="J25" s="13">
        <f t="shared" si="0"/>
        <v>150</v>
      </c>
      <c r="K25" s="8">
        <v>31.08</v>
      </c>
      <c r="L25" s="8"/>
      <c r="M25" s="11">
        <f t="shared" si="1"/>
        <v>118.92</v>
      </c>
    </row>
    <row r="26" spans="1:13" ht="15">
      <c r="A26" s="8">
        <f>Výsledovka!B32</f>
        <v>18</v>
      </c>
      <c r="B26" s="8" t="str">
        <f>Výsledovka!C32</f>
        <v>Mánek Břetislav, Re</v>
      </c>
      <c r="C26" s="8" t="str">
        <f>Výsledovka!D32</f>
        <v>Hodkovice</v>
      </c>
      <c r="D26" s="12">
        <v>100</v>
      </c>
      <c r="E26" s="17">
        <v>10</v>
      </c>
      <c r="F26" s="8">
        <v>10</v>
      </c>
      <c r="G26" s="8">
        <v>10</v>
      </c>
      <c r="H26" s="8">
        <v>10</v>
      </c>
      <c r="I26" s="18">
        <v>10</v>
      </c>
      <c r="J26" s="13">
        <f t="shared" si="0"/>
        <v>150</v>
      </c>
      <c r="K26" s="8">
        <v>40.49</v>
      </c>
      <c r="L26" s="8"/>
      <c r="M26" s="11">
        <f t="shared" si="1"/>
        <v>109.50999999999999</v>
      </c>
    </row>
    <row r="27" spans="1:13" ht="15">
      <c r="A27" s="8">
        <f>Výsledovka!B41</f>
        <v>19</v>
      </c>
      <c r="B27" s="8" t="str">
        <f>Výsledovka!C41</f>
        <v>Hušek Ladislav Ing.</v>
      </c>
      <c r="C27" s="8" t="str">
        <f>Výsledovka!D41</f>
        <v>Turnov </v>
      </c>
      <c r="D27" s="12">
        <v>100</v>
      </c>
      <c r="E27" s="17">
        <v>10</v>
      </c>
      <c r="F27" s="8">
        <v>10</v>
      </c>
      <c r="G27" s="8">
        <v>10</v>
      </c>
      <c r="H27" s="8">
        <v>10</v>
      </c>
      <c r="I27" s="18">
        <v>10</v>
      </c>
      <c r="J27" s="13">
        <f t="shared" si="0"/>
        <v>150</v>
      </c>
      <c r="K27" s="8">
        <v>49.81</v>
      </c>
      <c r="L27" s="8"/>
      <c r="M27" s="11">
        <f t="shared" si="1"/>
        <v>100.19</v>
      </c>
    </row>
    <row r="28" spans="1:13" ht="15">
      <c r="A28" s="8">
        <f>Výsledovka!B14</f>
        <v>20</v>
      </c>
      <c r="B28" s="8" t="str">
        <f>Výsledovka!C14</f>
        <v>Pulíček Leoš</v>
      </c>
      <c r="C28" s="8" t="str">
        <f>Výsledovka!D14</f>
        <v>Gryf Academy</v>
      </c>
      <c r="D28" s="12">
        <v>100</v>
      </c>
      <c r="E28" s="17">
        <v>10</v>
      </c>
      <c r="F28" s="8">
        <v>10</v>
      </c>
      <c r="G28" s="8">
        <v>10</v>
      </c>
      <c r="H28" s="8">
        <v>10</v>
      </c>
      <c r="I28" s="18">
        <v>10</v>
      </c>
      <c r="J28" s="13">
        <f t="shared" si="0"/>
        <v>150</v>
      </c>
      <c r="K28" s="8">
        <v>20.58</v>
      </c>
      <c r="L28" s="8"/>
      <c r="M28" s="11">
        <f t="shared" si="1"/>
        <v>129.42000000000002</v>
      </c>
    </row>
    <row r="29" spans="1:13" ht="15">
      <c r="A29" s="8">
        <f>Výsledovka!B17</f>
        <v>21</v>
      </c>
      <c r="B29" s="8" t="str">
        <f>Výsledovka!C17</f>
        <v>Hanzlík Miroslav Jr.</v>
      </c>
      <c r="C29" s="8" t="str">
        <f>Výsledovka!D17</f>
        <v>Liberec</v>
      </c>
      <c r="D29" s="12">
        <v>100</v>
      </c>
      <c r="E29" s="17">
        <v>10</v>
      </c>
      <c r="F29" s="8">
        <v>10</v>
      </c>
      <c r="G29" s="8">
        <v>10</v>
      </c>
      <c r="H29" s="8">
        <v>10</v>
      </c>
      <c r="I29" s="18">
        <v>0</v>
      </c>
      <c r="J29" s="13">
        <f t="shared" si="0"/>
        <v>140</v>
      </c>
      <c r="K29" s="8">
        <v>37.71</v>
      </c>
      <c r="L29" s="8"/>
      <c r="M29" s="11">
        <f t="shared" si="1"/>
        <v>102.28999999999999</v>
      </c>
    </row>
    <row r="30" spans="1:13" ht="15">
      <c r="A30" s="8">
        <f>Výsledovka!B22</f>
        <v>22</v>
      </c>
      <c r="B30" s="8" t="str">
        <f>Výsledovka!C22</f>
        <v>Stránský Bohumil</v>
      </c>
      <c r="C30" s="8" t="str">
        <f>Výsledovka!D22</f>
        <v>Jenišovice</v>
      </c>
      <c r="D30" s="12">
        <v>100</v>
      </c>
      <c r="E30" s="17">
        <v>10</v>
      </c>
      <c r="F30" s="8">
        <v>10</v>
      </c>
      <c r="G30" s="8">
        <v>10</v>
      </c>
      <c r="H30" s="8">
        <v>10</v>
      </c>
      <c r="I30" s="18">
        <v>10</v>
      </c>
      <c r="J30" s="13">
        <f t="shared" si="0"/>
        <v>150</v>
      </c>
      <c r="K30" s="8">
        <v>24.87</v>
      </c>
      <c r="L30" s="8"/>
      <c r="M30" s="11">
        <f t="shared" si="1"/>
        <v>125.13</v>
      </c>
    </row>
    <row r="31" spans="1:13" ht="15">
      <c r="A31" s="8">
        <f>Výsledovka!B18</f>
        <v>23</v>
      </c>
      <c r="B31" s="8" t="str">
        <f>Výsledovka!C18</f>
        <v>Krátký Karel Ing.</v>
      </c>
      <c r="C31" s="8" t="str">
        <f>Výsledovka!D18</f>
        <v>Liberec</v>
      </c>
      <c r="D31" s="12">
        <v>100</v>
      </c>
      <c r="E31" s="17">
        <v>10</v>
      </c>
      <c r="F31" s="8">
        <v>10</v>
      </c>
      <c r="G31" s="8">
        <v>10</v>
      </c>
      <c r="H31" s="8">
        <v>10</v>
      </c>
      <c r="I31" s="18">
        <v>10</v>
      </c>
      <c r="J31" s="13">
        <f t="shared" si="0"/>
        <v>150</v>
      </c>
      <c r="K31" s="8">
        <v>25.64</v>
      </c>
      <c r="L31" s="8"/>
      <c r="M31" s="11">
        <f t="shared" si="1"/>
        <v>124.36</v>
      </c>
    </row>
    <row r="32" spans="1:13" ht="15">
      <c r="A32" s="8">
        <f>Výsledovka!B8</f>
        <v>24</v>
      </c>
      <c r="B32" s="8" t="str">
        <f>Výsledovka!C8</f>
        <v>Setnička Tomáš, Pi</v>
      </c>
      <c r="C32" s="8" t="str">
        <f>Výsledovka!D8</f>
        <v>Hodkovice</v>
      </c>
      <c r="D32" s="12">
        <v>100</v>
      </c>
      <c r="E32" s="17">
        <v>10</v>
      </c>
      <c r="F32" s="8">
        <v>10</v>
      </c>
      <c r="G32" s="8">
        <v>10</v>
      </c>
      <c r="H32" s="8">
        <v>10</v>
      </c>
      <c r="I32" s="18">
        <v>10</v>
      </c>
      <c r="J32" s="13">
        <f t="shared" si="0"/>
        <v>150</v>
      </c>
      <c r="K32" s="8">
        <v>26.24</v>
      </c>
      <c r="L32" s="8"/>
      <c r="M32" s="11">
        <f t="shared" si="1"/>
        <v>123.76</v>
      </c>
    </row>
    <row r="33" spans="1:13" ht="15">
      <c r="A33" s="8">
        <f>Výsledovka!B25</f>
        <v>25</v>
      </c>
      <c r="B33" s="8" t="str">
        <f>Výsledovka!C25</f>
        <v>Setnička Tomáš, Re</v>
      </c>
      <c r="C33" s="8" t="str">
        <f>Výsledovka!D25</f>
        <v>Hodkovice</v>
      </c>
      <c r="D33" s="12">
        <v>100</v>
      </c>
      <c r="E33" s="17">
        <v>10</v>
      </c>
      <c r="F33" s="8">
        <v>10</v>
      </c>
      <c r="G33" s="8">
        <v>10</v>
      </c>
      <c r="H33" s="8">
        <v>10</v>
      </c>
      <c r="I33" s="18">
        <v>10</v>
      </c>
      <c r="J33" s="13">
        <f t="shared" si="0"/>
        <v>150</v>
      </c>
      <c r="K33" s="8">
        <v>40.56</v>
      </c>
      <c r="L33" s="8"/>
      <c r="M33" s="11">
        <f t="shared" si="1"/>
        <v>109.44</v>
      </c>
    </row>
    <row r="34" spans="1:13" ht="15">
      <c r="A34" s="8">
        <f>Výsledovka!B11</f>
        <v>26</v>
      </c>
      <c r="B34" s="8" t="str">
        <f>Výsledovka!C11</f>
        <v>Brotz Tomáš Ing.</v>
      </c>
      <c r="C34" s="8" t="str">
        <f>Výsledovka!D11</f>
        <v>Hodkovice</v>
      </c>
      <c r="D34" s="12">
        <v>100</v>
      </c>
      <c r="E34" s="17">
        <v>10</v>
      </c>
      <c r="F34" s="8">
        <v>0</v>
      </c>
      <c r="G34" s="8">
        <v>10</v>
      </c>
      <c r="H34" s="8">
        <v>10</v>
      </c>
      <c r="I34" s="18">
        <v>10</v>
      </c>
      <c r="J34" s="13">
        <f t="shared" si="0"/>
        <v>140</v>
      </c>
      <c r="K34" s="8">
        <v>25.35</v>
      </c>
      <c r="L34" s="8"/>
      <c r="M34" s="11">
        <f t="shared" si="1"/>
        <v>114.65</v>
      </c>
    </row>
    <row r="35" spans="1:13" ht="15">
      <c r="A35" s="8">
        <f>Výsledovka!B35</f>
        <v>27</v>
      </c>
      <c r="B35" s="8" t="str">
        <f>Výsledovka!C35</f>
        <v>Nosek Zdeněk</v>
      </c>
      <c r="C35" s="8" t="str">
        <f>Výsledovka!D35</f>
        <v>indiv.</v>
      </c>
      <c r="D35" s="12">
        <v>100</v>
      </c>
      <c r="E35" s="17">
        <v>10</v>
      </c>
      <c r="F35" s="8">
        <v>10</v>
      </c>
      <c r="G35" s="8">
        <v>10</v>
      </c>
      <c r="H35" s="8">
        <v>10</v>
      </c>
      <c r="I35" s="18">
        <v>10</v>
      </c>
      <c r="J35" s="13">
        <f t="shared" si="0"/>
        <v>150</v>
      </c>
      <c r="K35" s="8">
        <v>53.57</v>
      </c>
      <c r="L35" s="8"/>
      <c r="M35" s="11">
        <f t="shared" si="1"/>
        <v>96.43</v>
      </c>
    </row>
    <row r="36" spans="1:13" ht="15">
      <c r="A36" s="8">
        <f>Výsledovka!B12</f>
        <v>28</v>
      </c>
      <c r="B36" s="8" t="str">
        <f>Výsledovka!C12</f>
        <v>Novotný Petr, Pi</v>
      </c>
      <c r="C36" s="8" t="str">
        <f>Výsledovka!D12</f>
        <v>Jenišovice</v>
      </c>
      <c r="D36" s="12">
        <v>100</v>
      </c>
      <c r="E36" s="17">
        <v>10</v>
      </c>
      <c r="F36" s="8">
        <v>10</v>
      </c>
      <c r="G36" s="8">
        <v>0</v>
      </c>
      <c r="H36" s="8">
        <v>10</v>
      </c>
      <c r="I36" s="18">
        <v>10</v>
      </c>
      <c r="J36" s="13">
        <f t="shared" si="0"/>
        <v>140</v>
      </c>
      <c r="K36" s="8">
        <v>23.51</v>
      </c>
      <c r="L36" s="8"/>
      <c r="M36" s="11">
        <f t="shared" si="1"/>
        <v>116.49</v>
      </c>
    </row>
    <row r="37" spans="1:13" ht="15">
      <c r="A37" s="8">
        <f>Výsledovka!B24</f>
        <v>29</v>
      </c>
      <c r="B37" s="8" t="str">
        <f>Výsledovka!C24</f>
        <v>Novotný Petr, Re</v>
      </c>
      <c r="C37" s="8" t="str">
        <f>Výsledovka!D24</f>
        <v>Jenišovice</v>
      </c>
      <c r="D37" s="12">
        <v>100</v>
      </c>
      <c r="E37" s="17">
        <v>10</v>
      </c>
      <c r="F37" s="8">
        <v>10</v>
      </c>
      <c r="G37" s="8">
        <v>10</v>
      </c>
      <c r="H37" s="8">
        <v>10</v>
      </c>
      <c r="I37" s="18">
        <v>10</v>
      </c>
      <c r="J37" s="13">
        <f t="shared" si="0"/>
        <v>150</v>
      </c>
      <c r="K37" s="8">
        <v>29.14</v>
      </c>
      <c r="L37" s="8"/>
      <c r="M37" s="11">
        <f t="shared" si="1"/>
        <v>120.86</v>
      </c>
    </row>
    <row r="38" spans="1:13" ht="15">
      <c r="A38" s="8">
        <f>Výsledovka!B27</f>
        <v>30</v>
      </c>
      <c r="B38" s="8" t="str">
        <f>Výsledovka!C27</f>
        <v>Resl Jan</v>
      </c>
      <c r="C38" s="8" t="str">
        <f>Výsledovka!D27</f>
        <v>Hodkovice</v>
      </c>
      <c r="D38" s="12">
        <v>100</v>
      </c>
      <c r="E38" s="17">
        <v>10</v>
      </c>
      <c r="F38" s="8">
        <v>10</v>
      </c>
      <c r="G38" s="8">
        <v>10</v>
      </c>
      <c r="H38" s="8">
        <v>10</v>
      </c>
      <c r="I38" s="18">
        <v>10</v>
      </c>
      <c r="J38" s="13">
        <f t="shared" si="0"/>
        <v>150</v>
      </c>
      <c r="K38" s="8">
        <v>52.53</v>
      </c>
      <c r="L38" s="8"/>
      <c r="M38" s="11">
        <f t="shared" si="1"/>
        <v>97.47</v>
      </c>
    </row>
    <row r="39" spans="1:13" ht="15">
      <c r="A39" s="8">
        <f>Výsledovka!B29</f>
        <v>31</v>
      </c>
      <c r="B39" s="8" t="str">
        <f>Výsledovka!C29</f>
        <v>Hušák Jan, Pi</v>
      </c>
      <c r="C39" s="8" t="str">
        <f>Výsledovka!D29</f>
        <v>Liberec</v>
      </c>
      <c r="D39" s="12">
        <v>100</v>
      </c>
      <c r="E39" s="17">
        <v>10</v>
      </c>
      <c r="F39" s="8">
        <v>10</v>
      </c>
      <c r="G39" s="8">
        <v>10</v>
      </c>
      <c r="H39" s="8">
        <v>10</v>
      </c>
      <c r="I39" s="18">
        <v>10</v>
      </c>
      <c r="J39" s="13">
        <f t="shared" si="0"/>
        <v>150</v>
      </c>
      <c r="K39" s="8">
        <v>42.76</v>
      </c>
      <c r="L39" s="8"/>
      <c r="M39" s="11">
        <f t="shared" si="1"/>
        <v>107.24000000000001</v>
      </c>
    </row>
    <row r="40" spans="1:13" ht="15">
      <c r="A40" s="8">
        <f>Výsledovka!B38</f>
        <v>32</v>
      </c>
      <c r="B40" s="8" t="str">
        <f>Výsledovka!C38</f>
        <v>Hušák Jan, Re</v>
      </c>
      <c r="C40" s="8" t="str">
        <f>Výsledovka!D38</f>
        <v>Liberec</v>
      </c>
      <c r="D40" s="12">
        <v>100</v>
      </c>
      <c r="E40" s="17">
        <v>10</v>
      </c>
      <c r="F40" s="8">
        <v>10</v>
      </c>
      <c r="G40" s="8">
        <v>10</v>
      </c>
      <c r="H40" s="8">
        <v>10</v>
      </c>
      <c r="I40" s="18">
        <v>10</v>
      </c>
      <c r="J40" s="13">
        <f t="shared" si="0"/>
        <v>150</v>
      </c>
      <c r="K40" s="8">
        <v>69.3</v>
      </c>
      <c r="L40" s="8"/>
      <c r="M40" s="11">
        <f t="shared" si="1"/>
        <v>80.7</v>
      </c>
    </row>
    <row r="41" spans="1:13" ht="15">
      <c r="A41" s="8">
        <f>Výsledovka!B21</f>
        <v>33</v>
      </c>
      <c r="B41" s="8" t="str">
        <f>Výsledovka!C21</f>
        <v>Jecha Tomáš, Pi</v>
      </c>
      <c r="C41" s="8" t="str">
        <f>Výsledovka!D21</f>
        <v>indiv.</v>
      </c>
      <c r="D41" s="12">
        <v>100</v>
      </c>
      <c r="E41" s="17">
        <v>10</v>
      </c>
      <c r="F41" s="8">
        <v>10</v>
      </c>
      <c r="G41" s="8">
        <v>10</v>
      </c>
      <c r="H41" s="8">
        <v>10</v>
      </c>
      <c r="I41" s="18">
        <v>10</v>
      </c>
      <c r="J41" s="13">
        <f t="shared" si="0"/>
        <v>150</v>
      </c>
      <c r="K41" s="8">
        <v>32.4</v>
      </c>
      <c r="L41" s="8"/>
      <c r="M41" s="11">
        <f t="shared" si="1"/>
        <v>117.6</v>
      </c>
    </row>
    <row r="42" spans="1:13" ht="15">
      <c r="A42" s="33">
        <f>Výsledovka!B36</f>
        <v>34</v>
      </c>
      <c r="B42" s="33" t="str">
        <f>Výsledovka!C36</f>
        <v>Jecha tomáš, Re</v>
      </c>
      <c r="C42" s="33" t="str">
        <f>Výsledovka!D36</f>
        <v>indiv.</v>
      </c>
      <c r="D42" s="34">
        <v>100</v>
      </c>
      <c r="E42" s="35">
        <v>10</v>
      </c>
      <c r="F42" s="33">
        <v>10</v>
      </c>
      <c r="G42" s="33">
        <v>10</v>
      </c>
      <c r="H42" s="33">
        <v>10</v>
      </c>
      <c r="I42" s="36">
        <v>10</v>
      </c>
      <c r="J42" s="37">
        <f t="shared" si="0"/>
        <v>150</v>
      </c>
      <c r="K42" s="33">
        <v>49.03</v>
      </c>
      <c r="L42" s="33"/>
      <c r="M42" s="38">
        <f t="shared" si="1"/>
        <v>100.97</v>
      </c>
    </row>
    <row r="43" spans="1:13" ht="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40"/>
    </row>
    <row r="44" spans="1:13" ht="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6"/>
    </row>
    <row r="45" spans="1:13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6"/>
    </row>
    <row r="46" spans="1:13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6"/>
    </row>
    <row r="47" spans="1:13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6"/>
    </row>
    <row r="48" spans="1:13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6"/>
    </row>
    <row r="49" spans="1:13" ht="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6"/>
    </row>
    <row r="50" spans="1:13" ht="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6"/>
    </row>
    <row r="51" spans="1:13" ht="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6"/>
    </row>
    <row r="52" spans="1:13" ht="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6"/>
    </row>
    <row r="53" spans="1:13" ht="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6"/>
    </row>
    <row r="54" spans="1:13" ht="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6"/>
    </row>
    <row r="55" spans="1:13" ht="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6"/>
    </row>
    <row r="56" spans="1:13" ht="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6"/>
    </row>
    <row r="57" spans="1:13" ht="1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6"/>
    </row>
    <row r="58" spans="1:13" ht="1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6"/>
    </row>
  </sheetData>
  <sheetProtection/>
  <mergeCells count="1">
    <mergeCell ref="E8:I8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7:W58"/>
  <sheetViews>
    <sheetView tabSelected="1" zoomScalePageLayoutView="0" workbookViewId="0" topLeftCell="A17">
      <selection activeCell="C47" sqref="C47"/>
    </sheetView>
  </sheetViews>
  <sheetFormatPr defaultColWidth="9.140625" defaultRowHeight="15"/>
  <cols>
    <col min="2" max="2" width="22.57421875" style="0" customWidth="1"/>
    <col min="3" max="3" width="13.421875" style="0" customWidth="1"/>
    <col min="5" max="5" width="9.140625" style="20" customWidth="1"/>
    <col min="6" max="19" width="4.7109375" style="0" customWidth="1"/>
    <col min="22" max="22" width="10.8515625" style="0" customWidth="1"/>
  </cols>
  <sheetData>
    <row r="7" ht="15">
      <c r="V7" s="9" t="s">
        <v>24</v>
      </c>
    </row>
    <row r="8" spans="1:23" ht="15.75" thickBot="1">
      <c r="A8" s="8" t="s">
        <v>13</v>
      </c>
      <c r="B8" s="8" t="s">
        <v>14</v>
      </c>
      <c r="C8" s="8" t="s">
        <v>15</v>
      </c>
      <c r="D8" s="10" t="s">
        <v>20</v>
      </c>
      <c r="E8" s="24" t="s">
        <v>47</v>
      </c>
      <c r="F8" s="31" t="s">
        <v>21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10" t="s">
        <v>22</v>
      </c>
      <c r="U8" s="10" t="s">
        <v>25</v>
      </c>
      <c r="V8" s="10" t="s">
        <v>23</v>
      </c>
      <c r="W8" s="10" t="s">
        <v>17</v>
      </c>
    </row>
    <row r="9" spans="1:23" ht="15">
      <c r="A9" s="8">
        <f>Výsledovka!B34</f>
        <v>1</v>
      </c>
      <c r="B9" s="8" t="str">
        <f>Výsledovka!C34</f>
        <v>Cilichová Jaroslava, Pi</v>
      </c>
      <c r="C9" s="8" t="str">
        <f>Výsledovka!D34</f>
        <v>Hodkovice</v>
      </c>
      <c r="D9" s="12">
        <v>50</v>
      </c>
      <c r="E9" s="12">
        <v>10</v>
      </c>
      <c r="F9" s="14">
        <v>0</v>
      </c>
      <c r="G9" s="15">
        <v>0</v>
      </c>
      <c r="H9" s="15">
        <v>10</v>
      </c>
      <c r="I9" s="15">
        <v>10</v>
      </c>
      <c r="J9" s="19">
        <v>10</v>
      </c>
      <c r="K9" s="14">
        <v>10</v>
      </c>
      <c r="L9" s="15">
        <v>10</v>
      </c>
      <c r="M9" s="15">
        <v>10</v>
      </c>
      <c r="N9" s="15">
        <v>10</v>
      </c>
      <c r="O9" s="19">
        <v>10</v>
      </c>
      <c r="P9" s="14">
        <v>10</v>
      </c>
      <c r="Q9" s="15">
        <v>10</v>
      </c>
      <c r="R9" s="15">
        <v>10</v>
      </c>
      <c r="S9" s="16">
        <v>0</v>
      </c>
      <c r="T9" s="13">
        <f aca="true" t="shared" si="0" ref="T9:T40">SUM(D9:S9)</f>
        <v>170</v>
      </c>
      <c r="U9" s="8">
        <v>52.02</v>
      </c>
      <c r="V9" s="8"/>
      <c r="W9" s="11">
        <f>IF(T9-U9+V9&lt;0,0,T9-U9+V9)</f>
        <v>117.97999999999999</v>
      </c>
    </row>
    <row r="10" spans="1:23" ht="15">
      <c r="A10" s="8">
        <f>Výsledovka!B31</f>
        <v>2</v>
      </c>
      <c r="B10" s="8" t="str">
        <f>Výsledovka!C31</f>
        <v>Cilichová Jaroslava, Re</v>
      </c>
      <c r="C10" s="8" t="str">
        <f>Výsledovka!D31</f>
        <v>Hodkovice</v>
      </c>
      <c r="D10" s="12">
        <v>50</v>
      </c>
      <c r="E10" s="12">
        <v>10</v>
      </c>
      <c r="F10" s="17">
        <v>10</v>
      </c>
      <c r="G10" s="8">
        <v>10</v>
      </c>
      <c r="H10" s="8">
        <v>10</v>
      </c>
      <c r="I10" s="8">
        <v>10</v>
      </c>
      <c r="J10" s="12">
        <v>10</v>
      </c>
      <c r="K10" s="17">
        <v>10</v>
      </c>
      <c r="L10" s="8">
        <v>10</v>
      </c>
      <c r="M10" s="8">
        <v>10</v>
      </c>
      <c r="N10" s="8">
        <v>10</v>
      </c>
      <c r="O10" s="12">
        <v>0</v>
      </c>
      <c r="P10" s="17">
        <v>0</v>
      </c>
      <c r="Q10" s="8">
        <v>10</v>
      </c>
      <c r="R10" s="8">
        <v>10</v>
      </c>
      <c r="S10" s="18">
        <v>10</v>
      </c>
      <c r="T10" s="13">
        <f t="shared" si="0"/>
        <v>180</v>
      </c>
      <c r="U10" s="8">
        <v>70.21</v>
      </c>
      <c r="V10" s="8"/>
      <c r="W10" s="11">
        <f aca="true" t="shared" si="1" ref="W10:W58">IF(T10-U10+V10&lt;0,0,T10-U10+V10)</f>
        <v>109.79</v>
      </c>
    </row>
    <row r="11" spans="1:23" ht="15">
      <c r="A11" s="8">
        <f>Výsledovka!B9</f>
        <v>3</v>
      </c>
      <c r="B11" s="8" t="str">
        <f>Výsledovka!C9</f>
        <v>Peklák Dalibor, Pi</v>
      </c>
      <c r="C11" s="8" t="str">
        <f>Výsledovka!D9</f>
        <v>Hodkovice</v>
      </c>
      <c r="D11" s="12">
        <v>50</v>
      </c>
      <c r="E11" s="12">
        <v>10</v>
      </c>
      <c r="F11" s="17">
        <v>10</v>
      </c>
      <c r="G11" s="8">
        <v>10</v>
      </c>
      <c r="H11" s="8">
        <v>10</v>
      </c>
      <c r="I11" s="8">
        <v>10</v>
      </c>
      <c r="J11" s="12">
        <v>10</v>
      </c>
      <c r="K11" s="17">
        <v>10</v>
      </c>
      <c r="L11" s="8">
        <v>10</v>
      </c>
      <c r="M11" s="8">
        <v>10</v>
      </c>
      <c r="N11" s="8">
        <v>10</v>
      </c>
      <c r="O11" s="12">
        <v>10</v>
      </c>
      <c r="P11" s="17">
        <v>10</v>
      </c>
      <c r="Q11" s="8">
        <v>10</v>
      </c>
      <c r="R11" s="8">
        <v>10</v>
      </c>
      <c r="S11" s="18">
        <v>10</v>
      </c>
      <c r="T11" s="13">
        <f t="shared" si="0"/>
        <v>200</v>
      </c>
      <c r="U11" s="8">
        <v>47.19</v>
      </c>
      <c r="V11" s="8"/>
      <c r="W11" s="11">
        <f t="shared" si="1"/>
        <v>152.81</v>
      </c>
    </row>
    <row r="12" spans="1:23" ht="15">
      <c r="A12" s="8">
        <f>Výsledovka!B20</f>
        <v>4</v>
      </c>
      <c r="B12" s="8" t="str">
        <f>Výsledovka!C20</f>
        <v>Peklák Dalibor, Re</v>
      </c>
      <c r="C12" s="8" t="str">
        <f>Výsledovka!D20</f>
        <v>Hodkovice</v>
      </c>
      <c r="D12" s="12">
        <v>50</v>
      </c>
      <c r="E12" s="12">
        <v>10</v>
      </c>
      <c r="F12" s="17">
        <v>10</v>
      </c>
      <c r="G12" s="8">
        <v>10</v>
      </c>
      <c r="H12" s="8">
        <v>10</v>
      </c>
      <c r="I12" s="8">
        <v>10</v>
      </c>
      <c r="J12" s="12">
        <v>10</v>
      </c>
      <c r="K12" s="17">
        <v>10</v>
      </c>
      <c r="L12" s="8">
        <v>10</v>
      </c>
      <c r="M12" s="8">
        <v>10</v>
      </c>
      <c r="N12" s="8">
        <v>10</v>
      </c>
      <c r="O12" s="12">
        <v>10</v>
      </c>
      <c r="P12" s="17">
        <v>10</v>
      </c>
      <c r="Q12" s="8">
        <v>10</v>
      </c>
      <c r="R12" s="8">
        <v>10</v>
      </c>
      <c r="S12" s="18">
        <v>10</v>
      </c>
      <c r="T12" s="13">
        <f t="shared" si="0"/>
        <v>200</v>
      </c>
      <c r="U12" s="8">
        <v>58.03</v>
      </c>
      <c r="V12" s="8"/>
      <c r="W12" s="11">
        <f t="shared" si="1"/>
        <v>141.97</v>
      </c>
    </row>
    <row r="13" spans="1:23" ht="15">
      <c r="A13" s="8">
        <f>Výsledovka!B13</f>
        <v>5</v>
      </c>
      <c r="B13" s="8" t="str">
        <f>Výsledovka!C13</f>
        <v>Votroubek Rostislav</v>
      </c>
      <c r="C13" s="8" t="str">
        <f>Výsledovka!D13</f>
        <v>Hodkovice</v>
      </c>
      <c r="D13" s="12">
        <v>50</v>
      </c>
      <c r="E13" s="12">
        <v>10</v>
      </c>
      <c r="F13" s="17">
        <v>10</v>
      </c>
      <c r="G13" s="8">
        <v>10</v>
      </c>
      <c r="H13" s="8">
        <v>10</v>
      </c>
      <c r="I13" s="8">
        <v>10</v>
      </c>
      <c r="J13" s="12">
        <v>10</v>
      </c>
      <c r="K13" s="17">
        <v>10</v>
      </c>
      <c r="L13" s="8">
        <v>10</v>
      </c>
      <c r="M13" s="8">
        <v>10</v>
      </c>
      <c r="N13" s="8">
        <v>10</v>
      </c>
      <c r="O13" s="12">
        <v>10</v>
      </c>
      <c r="P13" s="17">
        <v>10</v>
      </c>
      <c r="Q13" s="8">
        <v>10</v>
      </c>
      <c r="R13" s="8">
        <v>10</v>
      </c>
      <c r="S13" s="18">
        <v>10</v>
      </c>
      <c r="T13" s="13">
        <f t="shared" si="0"/>
        <v>200</v>
      </c>
      <c r="U13" s="8">
        <v>47.17</v>
      </c>
      <c r="V13" s="8"/>
      <c r="W13" s="11">
        <f t="shared" si="1"/>
        <v>152.82999999999998</v>
      </c>
    </row>
    <row r="14" spans="1:23" ht="15">
      <c r="A14" s="8">
        <f>Výsledovka!B37</f>
        <v>6</v>
      </c>
      <c r="B14" s="8" t="str">
        <f>Výsledovka!C37</f>
        <v>Votroubková Jana</v>
      </c>
      <c r="C14" s="8" t="str">
        <f>Výsledovka!D37</f>
        <v>Hodkovice</v>
      </c>
      <c r="D14" s="12">
        <v>50</v>
      </c>
      <c r="E14" s="12">
        <v>10</v>
      </c>
      <c r="F14" s="17">
        <v>10</v>
      </c>
      <c r="G14" s="8">
        <v>10</v>
      </c>
      <c r="H14" s="8">
        <v>10</v>
      </c>
      <c r="I14" s="8">
        <v>10</v>
      </c>
      <c r="J14" s="12">
        <v>0</v>
      </c>
      <c r="K14" s="17">
        <v>10</v>
      </c>
      <c r="L14" s="8">
        <v>10</v>
      </c>
      <c r="M14" s="8">
        <v>0</v>
      </c>
      <c r="N14" s="8">
        <v>10</v>
      </c>
      <c r="O14" s="12">
        <v>10</v>
      </c>
      <c r="P14" s="17">
        <v>10</v>
      </c>
      <c r="Q14" s="8">
        <v>0</v>
      </c>
      <c r="R14" s="8">
        <v>0</v>
      </c>
      <c r="S14" s="18">
        <v>10</v>
      </c>
      <c r="T14" s="13">
        <f t="shared" si="0"/>
        <v>160</v>
      </c>
      <c r="U14" s="8">
        <v>73.34</v>
      </c>
      <c r="V14" s="8"/>
      <c r="W14" s="11">
        <f t="shared" si="1"/>
        <v>86.66</v>
      </c>
    </row>
    <row r="15" spans="1:23" ht="15">
      <c r="A15" s="8">
        <f>Výsledovka!B23</f>
        <v>7</v>
      </c>
      <c r="B15" s="8" t="str">
        <f>Výsledovka!C23</f>
        <v>Velc Jindřich, Pi</v>
      </c>
      <c r="C15" s="8" t="str">
        <f>Výsledovka!D23</f>
        <v>Liberec</v>
      </c>
      <c r="D15" s="12">
        <v>50</v>
      </c>
      <c r="E15" s="12">
        <v>10</v>
      </c>
      <c r="F15" s="17">
        <v>10</v>
      </c>
      <c r="G15" s="8">
        <v>10</v>
      </c>
      <c r="H15" s="8">
        <v>10</v>
      </c>
      <c r="I15" s="8">
        <v>10</v>
      </c>
      <c r="J15" s="12">
        <v>10</v>
      </c>
      <c r="K15" s="17">
        <v>10</v>
      </c>
      <c r="L15" s="8">
        <v>10</v>
      </c>
      <c r="M15" s="8">
        <v>10</v>
      </c>
      <c r="N15" s="8">
        <v>10</v>
      </c>
      <c r="O15" s="12">
        <v>10</v>
      </c>
      <c r="P15" s="17">
        <v>10</v>
      </c>
      <c r="Q15" s="8">
        <v>10</v>
      </c>
      <c r="R15" s="8">
        <v>10</v>
      </c>
      <c r="S15" s="18">
        <v>10</v>
      </c>
      <c r="T15" s="13">
        <f t="shared" si="0"/>
        <v>200</v>
      </c>
      <c r="U15" s="8">
        <v>57.82</v>
      </c>
      <c r="V15" s="8"/>
      <c r="W15" s="11">
        <f t="shared" si="1"/>
        <v>142.18</v>
      </c>
    </row>
    <row r="16" spans="1:23" ht="15">
      <c r="A16" s="8">
        <f>Výsledovka!B40</f>
        <v>8</v>
      </c>
      <c r="B16" s="8" t="str">
        <f>Výsledovka!C40</f>
        <v>Velc Jindřich, Re</v>
      </c>
      <c r="C16" s="8" t="str">
        <f>Výsledovka!D40</f>
        <v>Liberec</v>
      </c>
      <c r="D16" s="12">
        <v>50</v>
      </c>
      <c r="E16" s="12">
        <v>0</v>
      </c>
      <c r="F16" s="17">
        <v>10</v>
      </c>
      <c r="G16" s="8">
        <v>10</v>
      </c>
      <c r="H16" s="8">
        <v>10</v>
      </c>
      <c r="I16" s="8">
        <v>0</v>
      </c>
      <c r="J16" s="12">
        <v>10</v>
      </c>
      <c r="K16" s="17">
        <v>10</v>
      </c>
      <c r="L16" s="8">
        <v>10</v>
      </c>
      <c r="M16" s="8">
        <v>0</v>
      </c>
      <c r="N16" s="8">
        <v>10</v>
      </c>
      <c r="O16" s="12">
        <v>10</v>
      </c>
      <c r="P16" s="17">
        <v>10</v>
      </c>
      <c r="Q16" s="8">
        <v>10</v>
      </c>
      <c r="R16" s="8">
        <v>10</v>
      </c>
      <c r="S16" s="18">
        <v>10</v>
      </c>
      <c r="T16" s="13">
        <f t="shared" si="0"/>
        <v>170</v>
      </c>
      <c r="U16" s="8">
        <v>94.89</v>
      </c>
      <c r="V16" s="8"/>
      <c r="W16" s="11">
        <f t="shared" si="1"/>
        <v>75.11</v>
      </c>
    </row>
    <row r="17" spans="1:23" ht="15">
      <c r="A17" s="8">
        <f>Výsledovka!B10</f>
        <v>9</v>
      </c>
      <c r="B17" s="8" t="str">
        <f>Výsledovka!C10</f>
        <v>Vnouček Tomáš</v>
      </c>
      <c r="C17" s="8" t="str">
        <f>Výsledovka!D10</f>
        <v>Liberec</v>
      </c>
      <c r="D17" s="12">
        <v>50</v>
      </c>
      <c r="E17" s="12">
        <v>10</v>
      </c>
      <c r="F17" s="17">
        <v>10</v>
      </c>
      <c r="G17" s="8">
        <v>10</v>
      </c>
      <c r="H17" s="8">
        <v>10</v>
      </c>
      <c r="I17" s="8">
        <v>10</v>
      </c>
      <c r="J17" s="12">
        <v>10</v>
      </c>
      <c r="K17" s="17">
        <v>10</v>
      </c>
      <c r="L17" s="8">
        <v>10</v>
      </c>
      <c r="M17" s="8">
        <v>0</v>
      </c>
      <c r="N17" s="8">
        <v>10</v>
      </c>
      <c r="O17" s="12">
        <v>10</v>
      </c>
      <c r="P17" s="17">
        <v>10</v>
      </c>
      <c r="Q17" s="8">
        <v>0</v>
      </c>
      <c r="R17" s="8">
        <v>10</v>
      </c>
      <c r="S17" s="18">
        <v>10</v>
      </c>
      <c r="T17" s="13">
        <f t="shared" si="0"/>
        <v>180</v>
      </c>
      <c r="U17" s="8">
        <v>34.23</v>
      </c>
      <c r="V17" s="8"/>
      <c r="W17" s="11">
        <f t="shared" si="1"/>
        <v>145.77</v>
      </c>
    </row>
    <row r="18" spans="1:23" ht="15">
      <c r="A18" s="8">
        <f>Výsledovka!B30</f>
        <v>10</v>
      </c>
      <c r="B18" s="8" t="str">
        <f>Výsledovka!C30</f>
        <v>Vnouček Miloš</v>
      </c>
      <c r="C18" s="8" t="str">
        <f>Výsledovka!D30</f>
        <v>Liberec</v>
      </c>
      <c r="D18" s="12">
        <v>50</v>
      </c>
      <c r="E18" s="12">
        <v>10</v>
      </c>
      <c r="F18" s="17">
        <v>10</v>
      </c>
      <c r="G18" s="8">
        <v>10</v>
      </c>
      <c r="H18" s="8">
        <v>10</v>
      </c>
      <c r="I18" s="8">
        <v>10</v>
      </c>
      <c r="J18" s="12">
        <v>10</v>
      </c>
      <c r="K18" s="17">
        <v>10</v>
      </c>
      <c r="L18" s="8">
        <v>10</v>
      </c>
      <c r="M18" s="8">
        <v>10</v>
      </c>
      <c r="N18" s="8">
        <v>10</v>
      </c>
      <c r="O18" s="12">
        <v>0</v>
      </c>
      <c r="P18" s="17">
        <v>10</v>
      </c>
      <c r="Q18" s="8">
        <v>10</v>
      </c>
      <c r="R18" s="8">
        <v>10</v>
      </c>
      <c r="S18" s="18">
        <v>10</v>
      </c>
      <c r="T18" s="13">
        <f t="shared" si="0"/>
        <v>190</v>
      </c>
      <c r="U18" s="8">
        <v>45.53</v>
      </c>
      <c r="V18" s="8"/>
      <c r="W18" s="11">
        <f t="shared" si="1"/>
        <v>144.47</v>
      </c>
    </row>
    <row r="19" spans="1:23" ht="15">
      <c r="A19" s="8">
        <f>Výsledovka!B26</f>
        <v>11</v>
      </c>
      <c r="B19" s="8" t="str">
        <f>Výsledovka!C26</f>
        <v>Tauchman Radek Ing.</v>
      </c>
      <c r="C19" s="8" t="str">
        <f>Výsledovka!D26</f>
        <v>Jenišovice</v>
      </c>
      <c r="D19" s="12">
        <v>50</v>
      </c>
      <c r="E19" s="12">
        <v>10</v>
      </c>
      <c r="F19" s="17">
        <v>10</v>
      </c>
      <c r="G19" s="8">
        <v>10</v>
      </c>
      <c r="H19" s="8">
        <v>10</v>
      </c>
      <c r="I19" s="8">
        <v>10</v>
      </c>
      <c r="J19" s="12">
        <v>10</v>
      </c>
      <c r="K19" s="17">
        <v>10</v>
      </c>
      <c r="L19" s="8">
        <v>10</v>
      </c>
      <c r="M19" s="8">
        <v>10</v>
      </c>
      <c r="N19" s="8">
        <v>10</v>
      </c>
      <c r="O19" s="12">
        <v>0</v>
      </c>
      <c r="P19" s="17">
        <v>10</v>
      </c>
      <c r="Q19" s="8">
        <v>10</v>
      </c>
      <c r="R19" s="8">
        <v>10</v>
      </c>
      <c r="S19" s="18">
        <v>10</v>
      </c>
      <c r="T19" s="13">
        <f t="shared" si="0"/>
        <v>190</v>
      </c>
      <c r="U19" s="8">
        <v>50.53</v>
      </c>
      <c r="V19" s="8"/>
      <c r="W19" s="11">
        <f t="shared" si="1"/>
        <v>139.47</v>
      </c>
    </row>
    <row r="20" spans="1:23" ht="15">
      <c r="A20" s="8">
        <f>Výsledovka!B39</f>
        <v>12</v>
      </c>
      <c r="B20" s="8" t="str">
        <f>Výsledovka!C39</f>
        <v>Lank Lukáš</v>
      </c>
      <c r="C20" s="8" t="str">
        <f>Výsledovka!D39</f>
        <v>indiv.</v>
      </c>
      <c r="D20" s="12">
        <v>50</v>
      </c>
      <c r="E20" s="12">
        <v>10</v>
      </c>
      <c r="F20" s="17">
        <v>10</v>
      </c>
      <c r="G20" s="8">
        <v>10</v>
      </c>
      <c r="H20" s="8">
        <v>10</v>
      </c>
      <c r="I20" s="8">
        <v>10</v>
      </c>
      <c r="J20" s="12">
        <v>10</v>
      </c>
      <c r="K20" s="17">
        <v>10</v>
      </c>
      <c r="L20" s="8">
        <v>10</v>
      </c>
      <c r="M20" s="8">
        <v>10</v>
      </c>
      <c r="N20" s="8">
        <v>10</v>
      </c>
      <c r="O20" s="12">
        <v>0</v>
      </c>
      <c r="P20" s="17">
        <v>10</v>
      </c>
      <c r="Q20" s="8">
        <v>10</v>
      </c>
      <c r="R20" s="8">
        <v>10</v>
      </c>
      <c r="S20" s="18">
        <v>0</v>
      </c>
      <c r="T20" s="13">
        <f t="shared" si="0"/>
        <v>180</v>
      </c>
      <c r="U20" s="8">
        <v>80.79</v>
      </c>
      <c r="V20" s="8"/>
      <c r="W20" s="11">
        <f t="shared" si="1"/>
        <v>99.21</v>
      </c>
    </row>
    <row r="21" spans="1:23" ht="15">
      <c r="A21" s="8">
        <f>Výsledovka!B15</f>
        <v>13</v>
      </c>
      <c r="B21" s="8" t="str">
        <f>Výsledovka!C15</f>
        <v>Hasenörl Pavel</v>
      </c>
      <c r="C21" s="8" t="str">
        <f>Výsledovka!D15</f>
        <v>indiv.</v>
      </c>
      <c r="D21" s="12">
        <v>50</v>
      </c>
      <c r="E21" s="12">
        <v>10</v>
      </c>
      <c r="F21" s="17">
        <v>10</v>
      </c>
      <c r="G21" s="8">
        <v>10</v>
      </c>
      <c r="H21" s="8">
        <v>10</v>
      </c>
      <c r="I21" s="8">
        <v>10</v>
      </c>
      <c r="J21" s="12">
        <v>10</v>
      </c>
      <c r="K21" s="17">
        <v>10</v>
      </c>
      <c r="L21" s="8">
        <v>10</v>
      </c>
      <c r="M21" s="8">
        <v>10</v>
      </c>
      <c r="N21" s="8">
        <v>10</v>
      </c>
      <c r="O21" s="12">
        <v>10</v>
      </c>
      <c r="P21" s="17">
        <v>10</v>
      </c>
      <c r="Q21" s="8">
        <v>10</v>
      </c>
      <c r="R21" s="8">
        <v>10</v>
      </c>
      <c r="S21" s="18">
        <v>10</v>
      </c>
      <c r="T21" s="13">
        <f t="shared" si="0"/>
        <v>200</v>
      </c>
      <c r="U21" s="8">
        <v>42.22</v>
      </c>
      <c r="V21" s="8"/>
      <c r="W21" s="11">
        <f t="shared" si="1"/>
        <v>157.78</v>
      </c>
    </row>
    <row r="22" spans="1:23" ht="15">
      <c r="A22" s="8">
        <f>Výsledovka!B33</f>
        <v>14</v>
      </c>
      <c r="B22" s="8" t="str">
        <f>Výsledovka!C33</f>
        <v>Hrubý Pavel</v>
      </c>
      <c r="C22" s="8" t="str">
        <f>Výsledovka!D33</f>
        <v>Hodkovice</v>
      </c>
      <c r="D22" s="12">
        <v>50</v>
      </c>
      <c r="E22" s="12">
        <v>10</v>
      </c>
      <c r="F22" s="17">
        <v>10</v>
      </c>
      <c r="G22" s="8">
        <v>10</v>
      </c>
      <c r="H22" s="8">
        <v>10</v>
      </c>
      <c r="I22" s="8">
        <v>10</v>
      </c>
      <c r="J22" s="12">
        <v>10</v>
      </c>
      <c r="K22" s="17">
        <v>10</v>
      </c>
      <c r="L22" s="8">
        <v>0</v>
      </c>
      <c r="M22" s="8">
        <v>10</v>
      </c>
      <c r="N22" s="8">
        <v>0</v>
      </c>
      <c r="O22" s="12">
        <v>10</v>
      </c>
      <c r="P22" s="17">
        <v>0</v>
      </c>
      <c r="Q22" s="8">
        <v>10</v>
      </c>
      <c r="R22" s="8">
        <v>10</v>
      </c>
      <c r="S22" s="18">
        <v>10</v>
      </c>
      <c r="T22" s="13">
        <f t="shared" si="0"/>
        <v>170</v>
      </c>
      <c r="U22" s="8">
        <v>45.14</v>
      </c>
      <c r="V22" s="8"/>
      <c r="W22" s="11">
        <f t="shared" si="1"/>
        <v>124.86</v>
      </c>
    </row>
    <row r="23" spans="1:23" ht="15">
      <c r="A23" s="8">
        <f>Výsledovka!B16</f>
        <v>15</v>
      </c>
      <c r="B23" s="8" t="str">
        <f>Výsledovka!C16</f>
        <v>Müller Martin</v>
      </c>
      <c r="C23" s="8" t="str">
        <f>Výsledovka!D16</f>
        <v>Hodkovice</v>
      </c>
      <c r="D23" s="12">
        <v>50</v>
      </c>
      <c r="E23" s="12">
        <v>10</v>
      </c>
      <c r="F23" s="17">
        <v>10</v>
      </c>
      <c r="G23" s="8">
        <v>10</v>
      </c>
      <c r="H23" s="8">
        <v>10</v>
      </c>
      <c r="I23" s="8">
        <v>10</v>
      </c>
      <c r="J23" s="12">
        <v>10</v>
      </c>
      <c r="K23" s="17">
        <v>10</v>
      </c>
      <c r="L23" s="8">
        <v>10</v>
      </c>
      <c r="M23" s="8">
        <v>0</v>
      </c>
      <c r="N23" s="8">
        <v>10</v>
      </c>
      <c r="O23" s="12">
        <v>10</v>
      </c>
      <c r="P23" s="17">
        <v>10</v>
      </c>
      <c r="Q23" s="8">
        <v>10</v>
      </c>
      <c r="R23" s="8">
        <v>10</v>
      </c>
      <c r="S23" s="18">
        <v>10</v>
      </c>
      <c r="T23" s="13">
        <f t="shared" si="0"/>
        <v>190</v>
      </c>
      <c r="U23" s="8">
        <v>45.63</v>
      </c>
      <c r="V23" s="8"/>
      <c r="W23" s="11">
        <f t="shared" si="1"/>
        <v>144.37</v>
      </c>
    </row>
    <row r="24" spans="1:23" ht="15">
      <c r="A24" s="8">
        <f>Výsledovka!B19</f>
        <v>16</v>
      </c>
      <c r="B24" s="8" t="str">
        <f>Výsledovka!C19</f>
        <v>Bukvic Luboš</v>
      </c>
      <c r="C24" s="8" t="str">
        <f>Výsledovka!D19</f>
        <v>Turnov </v>
      </c>
      <c r="D24" s="12">
        <v>50</v>
      </c>
      <c r="E24" s="12">
        <v>10</v>
      </c>
      <c r="F24" s="17">
        <v>10</v>
      </c>
      <c r="G24" s="8">
        <v>10</v>
      </c>
      <c r="H24" s="8">
        <v>10</v>
      </c>
      <c r="I24" s="8">
        <v>10</v>
      </c>
      <c r="J24" s="12">
        <v>10</v>
      </c>
      <c r="K24" s="17">
        <v>10</v>
      </c>
      <c r="L24" s="8">
        <v>10</v>
      </c>
      <c r="M24" s="8">
        <v>0</v>
      </c>
      <c r="N24" s="8">
        <v>10</v>
      </c>
      <c r="O24" s="12">
        <v>10</v>
      </c>
      <c r="P24" s="17">
        <v>10</v>
      </c>
      <c r="Q24" s="8">
        <v>10</v>
      </c>
      <c r="R24" s="8">
        <v>10</v>
      </c>
      <c r="S24" s="18">
        <v>0</v>
      </c>
      <c r="T24" s="13">
        <f t="shared" si="0"/>
        <v>180</v>
      </c>
      <c r="U24" s="8">
        <v>50.35</v>
      </c>
      <c r="V24" s="8"/>
      <c r="W24" s="11">
        <f t="shared" si="1"/>
        <v>129.65</v>
      </c>
    </row>
    <row r="25" spans="1:23" ht="15">
      <c r="A25" s="8">
        <f>Výsledovka!B28</f>
        <v>17</v>
      </c>
      <c r="B25" s="8" t="str">
        <f>Výsledovka!C28</f>
        <v>Mánek Břetislav, Pi</v>
      </c>
      <c r="C25" s="8" t="str">
        <f>Výsledovka!D28</f>
        <v>Hodkovice</v>
      </c>
      <c r="D25" s="12">
        <v>50</v>
      </c>
      <c r="E25" s="12">
        <v>10</v>
      </c>
      <c r="F25" s="17">
        <v>10</v>
      </c>
      <c r="G25" s="8">
        <v>10</v>
      </c>
      <c r="H25" s="8">
        <v>10</v>
      </c>
      <c r="I25" s="8">
        <v>10</v>
      </c>
      <c r="J25" s="12">
        <v>10</v>
      </c>
      <c r="K25" s="17">
        <v>10</v>
      </c>
      <c r="L25" s="8">
        <v>0</v>
      </c>
      <c r="M25" s="8">
        <v>0</v>
      </c>
      <c r="N25" s="8">
        <v>10</v>
      </c>
      <c r="O25" s="12">
        <v>10</v>
      </c>
      <c r="P25" s="17">
        <v>10</v>
      </c>
      <c r="Q25" s="8">
        <v>10</v>
      </c>
      <c r="R25" s="8">
        <v>10</v>
      </c>
      <c r="S25" s="18">
        <v>10</v>
      </c>
      <c r="T25" s="13">
        <f t="shared" si="0"/>
        <v>180</v>
      </c>
      <c r="U25" s="8">
        <v>59.36</v>
      </c>
      <c r="V25" s="8"/>
      <c r="W25" s="11">
        <f t="shared" si="1"/>
        <v>120.64</v>
      </c>
    </row>
    <row r="26" spans="1:23" ht="15">
      <c r="A26" s="8">
        <f>Výsledovka!B32</f>
        <v>18</v>
      </c>
      <c r="B26" s="8" t="str">
        <f>Výsledovka!C32</f>
        <v>Mánek Břetislav, Re</v>
      </c>
      <c r="C26" s="8" t="str">
        <f>Výsledovka!D32</f>
        <v>Hodkovice</v>
      </c>
      <c r="D26" s="12">
        <v>50</v>
      </c>
      <c r="E26" s="12">
        <v>10</v>
      </c>
      <c r="F26" s="17">
        <v>10</v>
      </c>
      <c r="G26" s="8">
        <v>10</v>
      </c>
      <c r="H26" s="8">
        <v>10</v>
      </c>
      <c r="I26" s="8">
        <v>10</v>
      </c>
      <c r="J26" s="12">
        <v>10</v>
      </c>
      <c r="K26" s="17">
        <v>10</v>
      </c>
      <c r="L26" s="8">
        <v>10</v>
      </c>
      <c r="M26" s="8">
        <v>0</v>
      </c>
      <c r="N26" s="8">
        <v>10</v>
      </c>
      <c r="O26" s="12">
        <v>10</v>
      </c>
      <c r="P26" s="17">
        <v>10</v>
      </c>
      <c r="Q26" s="8">
        <v>10</v>
      </c>
      <c r="R26" s="8">
        <v>10</v>
      </c>
      <c r="S26" s="18">
        <v>10</v>
      </c>
      <c r="T26" s="13">
        <f t="shared" si="0"/>
        <v>190</v>
      </c>
      <c r="U26" s="8">
        <v>92.41</v>
      </c>
      <c r="V26" s="8"/>
      <c r="W26" s="11">
        <f t="shared" si="1"/>
        <v>97.59</v>
      </c>
    </row>
    <row r="27" spans="1:23" ht="15">
      <c r="A27" s="8">
        <f>Výsledovka!B41</f>
        <v>19</v>
      </c>
      <c r="B27" s="8" t="str">
        <f>Výsledovka!C41</f>
        <v>Hušek Ladislav Ing.</v>
      </c>
      <c r="C27" s="8" t="str">
        <f>Výsledovka!D41</f>
        <v>Turnov </v>
      </c>
      <c r="D27" s="12">
        <v>50</v>
      </c>
      <c r="E27" s="12">
        <v>10</v>
      </c>
      <c r="F27" s="17">
        <v>10</v>
      </c>
      <c r="G27" s="8">
        <v>0</v>
      </c>
      <c r="H27" s="8">
        <v>0</v>
      </c>
      <c r="I27" s="8">
        <v>10</v>
      </c>
      <c r="J27" s="12">
        <v>10</v>
      </c>
      <c r="K27" s="17">
        <v>0</v>
      </c>
      <c r="L27" s="8">
        <v>0</v>
      </c>
      <c r="M27" s="8">
        <v>0</v>
      </c>
      <c r="N27" s="8">
        <v>10</v>
      </c>
      <c r="O27" s="12">
        <v>0</v>
      </c>
      <c r="P27" s="17">
        <v>0</v>
      </c>
      <c r="Q27" s="8">
        <v>0</v>
      </c>
      <c r="R27" s="8">
        <v>0</v>
      </c>
      <c r="S27" s="18">
        <v>0</v>
      </c>
      <c r="T27" s="13">
        <f t="shared" si="0"/>
        <v>100</v>
      </c>
      <c r="U27" s="8">
        <v>79.33</v>
      </c>
      <c r="V27" s="8"/>
      <c r="W27" s="11">
        <f t="shared" si="1"/>
        <v>20.67</v>
      </c>
    </row>
    <row r="28" spans="1:23" ht="15">
      <c r="A28" s="8">
        <f>Výsledovka!B14</f>
        <v>20</v>
      </c>
      <c r="B28" s="8" t="str">
        <f>Výsledovka!C14</f>
        <v>Pulíček Leoš</v>
      </c>
      <c r="C28" s="8" t="str">
        <f>Výsledovka!D14</f>
        <v>Gryf Academy</v>
      </c>
      <c r="D28" s="12">
        <v>50</v>
      </c>
      <c r="E28" s="12">
        <v>10</v>
      </c>
      <c r="F28" s="17">
        <v>10</v>
      </c>
      <c r="G28" s="8">
        <v>10</v>
      </c>
      <c r="H28" s="8">
        <v>10</v>
      </c>
      <c r="I28" s="8">
        <v>10</v>
      </c>
      <c r="J28" s="12">
        <v>10</v>
      </c>
      <c r="K28" s="17">
        <v>10</v>
      </c>
      <c r="L28" s="8">
        <v>10</v>
      </c>
      <c r="M28" s="8">
        <v>0</v>
      </c>
      <c r="N28" s="8">
        <v>10</v>
      </c>
      <c r="O28" s="12">
        <v>10</v>
      </c>
      <c r="P28" s="17">
        <v>10</v>
      </c>
      <c r="Q28" s="8">
        <v>10</v>
      </c>
      <c r="R28" s="8">
        <v>10</v>
      </c>
      <c r="S28" s="18">
        <v>10</v>
      </c>
      <c r="T28" s="13">
        <f t="shared" si="0"/>
        <v>190</v>
      </c>
      <c r="U28" s="8">
        <v>37.39</v>
      </c>
      <c r="V28" s="8"/>
      <c r="W28" s="11">
        <f t="shared" si="1"/>
        <v>152.61</v>
      </c>
    </row>
    <row r="29" spans="1:23" ht="15">
      <c r="A29" s="8">
        <f>Výsledovka!B17</f>
        <v>21</v>
      </c>
      <c r="B29" s="8" t="str">
        <f>Výsledovka!C17</f>
        <v>Hanzlík Miroslav Jr.</v>
      </c>
      <c r="C29" s="8" t="str">
        <f>Výsledovka!D17</f>
        <v>Liberec</v>
      </c>
      <c r="D29" s="12">
        <v>50</v>
      </c>
      <c r="E29" s="12">
        <v>10</v>
      </c>
      <c r="F29" s="17">
        <v>10</v>
      </c>
      <c r="G29" s="8">
        <v>10</v>
      </c>
      <c r="H29" s="8">
        <v>10</v>
      </c>
      <c r="I29" s="8">
        <v>10</v>
      </c>
      <c r="J29" s="12">
        <v>10</v>
      </c>
      <c r="K29" s="17">
        <v>10</v>
      </c>
      <c r="L29" s="8">
        <v>10</v>
      </c>
      <c r="M29" s="8">
        <v>10</v>
      </c>
      <c r="N29" s="8">
        <v>10</v>
      </c>
      <c r="O29" s="12">
        <v>0</v>
      </c>
      <c r="P29" s="17">
        <v>10</v>
      </c>
      <c r="Q29" s="8">
        <v>10</v>
      </c>
      <c r="R29" s="8">
        <v>10</v>
      </c>
      <c r="S29" s="18">
        <v>10</v>
      </c>
      <c r="T29" s="13">
        <f t="shared" si="0"/>
        <v>190</v>
      </c>
      <c r="U29" s="8">
        <v>45.81</v>
      </c>
      <c r="V29" s="8"/>
      <c r="W29" s="11">
        <f t="shared" si="1"/>
        <v>144.19</v>
      </c>
    </row>
    <row r="30" spans="1:23" ht="15">
      <c r="A30" s="8">
        <f>Výsledovka!B22</f>
        <v>22</v>
      </c>
      <c r="B30" s="8" t="str">
        <f>Výsledovka!C22</f>
        <v>Stránský Bohumil</v>
      </c>
      <c r="C30" s="8" t="str">
        <f>Výsledovka!D22</f>
        <v>Jenišovice</v>
      </c>
      <c r="D30" s="12">
        <v>50</v>
      </c>
      <c r="E30" s="12">
        <v>10</v>
      </c>
      <c r="F30" s="17">
        <v>10</v>
      </c>
      <c r="G30" s="8">
        <v>10</v>
      </c>
      <c r="H30" s="8">
        <v>10</v>
      </c>
      <c r="I30" s="8">
        <v>10</v>
      </c>
      <c r="J30" s="12">
        <v>10</v>
      </c>
      <c r="K30" s="17">
        <v>0</v>
      </c>
      <c r="L30" s="8">
        <v>10</v>
      </c>
      <c r="M30" s="8">
        <v>10</v>
      </c>
      <c r="N30" s="8">
        <v>10</v>
      </c>
      <c r="O30" s="12">
        <v>10</v>
      </c>
      <c r="P30" s="17">
        <v>10</v>
      </c>
      <c r="Q30" s="8">
        <v>10</v>
      </c>
      <c r="R30" s="8">
        <v>10</v>
      </c>
      <c r="S30" s="18">
        <v>10</v>
      </c>
      <c r="T30" s="13">
        <f t="shared" si="0"/>
        <v>190</v>
      </c>
      <c r="U30" s="8">
        <v>59.62</v>
      </c>
      <c r="V30" s="8"/>
      <c r="W30" s="11">
        <f t="shared" si="1"/>
        <v>130.38</v>
      </c>
    </row>
    <row r="31" spans="1:23" ht="15">
      <c r="A31" s="8">
        <f>Výsledovka!B18</f>
        <v>23</v>
      </c>
      <c r="B31" s="8" t="str">
        <f>Výsledovka!C18</f>
        <v>Krátký Karel Ing.</v>
      </c>
      <c r="C31" s="8" t="str">
        <f>Výsledovka!D18</f>
        <v>Liberec</v>
      </c>
      <c r="D31" s="12">
        <v>50</v>
      </c>
      <c r="E31" s="12">
        <v>10</v>
      </c>
      <c r="F31" s="17">
        <v>10</v>
      </c>
      <c r="G31" s="8">
        <v>10</v>
      </c>
      <c r="H31" s="8">
        <v>10</v>
      </c>
      <c r="I31" s="8">
        <v>0</v>
      </c>
      <c r="J31" s="12">
        <v>10</v>
      </c>
      <c r="K31" s="17">
        <v>10</v>
      </c>
      <c r="L31" s="8">
        <v>10</v>
      </c>
      <c r="M31" s="8">
        <v>0</v>
      </c>
      <c r="N31" s="8">
        <v>10</v>
      </c>
      <c r="O31" s="12">
        <v>10</v>
      </c>
      <c r="P31" s="17">
        <v>10</v>
      </c>
      <c r="Q31" s="8">
        <v>10</v>
      </c>
      <c r="R31" s="8">
        <v>10</v>
      </c>
      <c r="S31" s="18">
        <v>10</v>
      </c>
      <c r="T31" s="13">
        <f t="shared" si="0"/>
        <v>180</v>
      </c>
      <c r="U31" s="8">
        <v>44.85</v>
      </c>
      <c r="V31" s="8"/>
      <c r="W31" s="11">
        <f t="shared" si="1"/>
        <v>135.15</v>
      </c>
    </row>
    <row r="32" spans="1:23" ht="15">
      <c r="A32" s="8">
        <f>Výsledovka!B8</f>
        <v>24</v>
      </c>
      <c r="B32" s="8" t="str">
        <f>Výsledovka!C8</f>
        <v>Setnička Tomáš, Pi</v>
      </c>
      <c r="C32" s="8" t="str">
        <f>Výsledovka!D8</f>
        <v>Hodkovice</v>
      </c>
      <c r="D32" s="12">
        <v>50</v>
      </c>
      <c r="E32" s="12">
        <v>10</v>
      </c>
      <c r="F32" s="17">
        <v>10</v>
      </c>
      <c r="G32" s="8">
        <v>10</v>
      </c>
      <c r="H32" s="8">
        <v>10</v>
      </c>
      <c r="I32" s="8">
        <v>10</v>
      </c>
      <c r="J32" s="12">
        <v>10</v>
      </c>
      <c r="K32" s="17">
        <v>10</v>
      </c>
      <c r="L32" s="8">
        <v>10</v>
      </c>
      <c r="M32" s="8">
        <v>10</v>
      </c>
      <c r="N32" s="8">
        <v>10</v>
      </c>
      <c r="O32" s="12">
        <v>10</v>
      </c>
      <c r="P32" s="17">
        <v>10</v>
      </c>
      <c r="Q32" s="8">
        <v>10</v>
      </c>
      <c r="R32" s="8">
        <v>10</v>
      </c>
      <c r="S32" s="18">
        <v>10</v>
      </c>
      <c r="T32" s="13">
        <f t="shared" si="0"/>
        <v>200</v>
      </c>
      <c r="U32" s="8">
        <v>37.58</v>
      </c>
      <c r="V32" s="8"/>
      <c r="W32" s="11">
        <f t="shared" si="1"/>
        <v>162.42000000000002</v>
      </c>
    </row>
    <row r="33" spans="1:23" ht="15">
      <c r="A33" s="8">
        <f>Výsledovka!B25</f>
        <v>25</v>
      </c>
      <c r="B33" s="8" t="str">
        <f>Výsledovka!C25</f>
        <v>Setnička Tomáš, Re</v>
      </c>
      <c r="C33" s="8" t="str">
        <f>Výsledovka!D25</f>
        <v>Hodkovice</v>
      </c>
      <c r="D33" s="12">
        <v>50</v>
      </c>
      <c r="E33" s="12">
        <v>10</v>
      </c>
      <c r="F33" s="17">
        <v>0</v>
      </c>
      <c r="G33" s="8">
        <v>0</v>
      </c>
      <c r="H33" s="8">
        <v>10</v>
      </c>
      <c r="I33" s="8">
        <v>10</v>
      </c>
      <c r="J33" s="12">
        <v>10</v>
      </c>
      <c r="K33" s="17">
        <v>10</v>
      </c>
      <c r="L33" s="8">
        <v>10</v>
      </c>
      <c r="M33" s="8">
        <v>10</v>
      </c>
      <c r="N33" s="8">
        <v>10</v>
      </c>
      <c r="O33" s="12">
        <v>10</v>
      </c>
      <c r="P33" s="17">
        <v>10</v>
      </c>
      <c r="Q33" s="8">
        <v>10</v>
      </c>
      <c r="R33" s="8">
        <v>10</v>
      </c>
      <c r="S33" s="18">
        <v>10</v>
      </c>
      <c r="T33" s="13">
        <f t="shared" si="0"/>
        <v>180</v>
      </c>
      <c r="U33" s="8">
        <v>56.57</v>
      </c>
      <c r="V33" s="8"/>
      <c r="W33" s="11">
        <f t="shared" si="1"/>
        <v>123.43</v>
      </c>
    </row>
    <row r="34" spans="1:23" ht="15">
      <c r="A34" s="8">
        <f>Výsledovka!B11</f>
        <v>26</v>
      </c>
      <c r="B34" s="8" t="str">
        <f>Výsledovka!C11</f>
        <v>Brotz Tomáš Ing.</v>
      </c>
      <c r="C34" s="8" t="str">
        <f>Výsledovka!D11</f>
        <v>Hodkovice</v>
      </c>
      <c r="D34" s="12">
        <v>50</v>
      </c>
      <c r="E34" s="12">
        <v>10</v>
      </c>
      <c r="F34" s="17">
        <v>10</v>
      </c>
      <c r="G34" s="8">
        <v>10</v>
      </c>
      <c r="H34" s="8">
        <v>10</v>
      </c>
      <c r="I34" s="8">
        <v>10</v>
      </c>
      <c r="J34" s="12">
        <v>10</v>
      </c>
      <c r="K34" s="17">
        <v>10</v>
      </c>
      <c r="L34" s="8">
        <v>10</v>
      </c>
      <c r="M34" s="8">
        <v>10</v>
      </c>
      <c r="N34" s="8">
        <v>10</v>
      </c>
      <c r="O34" s="12">
        <v>10</v>
      </c>
      <c r="P34" s="17">
        <v>10</v>
      </c>
      <c r="Q34" s="8">
        <v>0</v>
      </c>
      <c r="R34" s="8">
        <v>10</v>
      </c>
      <c r="S34" s="18">
        <v>10</v>
      </c>
      <c r="T34" s="13">
        <f t="shared" si="0"/>
        <v>190</v>
      </c>
      <c r="U34" s="8">
        <v>33.41</v>
      </c>
      <c r="V34" s="8"/>
      <c r="W34" s="11">
        <f t="shared" si="1"/>
        <v>156.59</v>
      </c>
    </row>
    <row r="35" spans="1:23" ht="15">
      <c r="A35" s="8">
        <f>Výsledovka!B35</f>
        <v>27</v>
      </c>
      <c r="B35" s="8" t="str">
        <f>Výsledovka!C35</f>
        <v>Nosek Zdeněk</v>
      </c>
      <c r="C35" s="8" t="str">
        <f>Výsledovka!D35</f>
        <v>indiv.</v>
      </c>
      <c r="D35" s="12">
        <v>40</v>
      </c>
      <c r="E35" s="12">
        <v>0</v>
      </c>
      <c r="F35" s="17">
        <v>10</v>
      </c>
      <c r="G35" s="8">
        <v>10</v>
      </c>
      <c r="H35" s="8">
        <v>10</v>
      </c>
      <c r="I35" s="8">
        <v>10</v>
      </c>
      <c r="J35" s="12">
        <v>10</v>
      </c>
      <c r="K35" s="17">
        <v>10</v>
      </c>
      <c r="L35" s="8">
        <v>10</v>
      </c>
      <c r="M35" s="8">
        <v>10</v>
      </c>
      <c r="N35" s="8">
        <v>10</v>
      </c>
      <c r="O35" s="12">
        <v>10</v>
      </c>
      <c r="P35" s="17">
        <v>10</v>
      </c>
      <c r="Q35" s="8">
        <v>10</v>
      </c>
      <c r="R35" s="8">
        <v>10</v>
      </c>
      <c r="S35" s="18">
        <v>0</v>
      </c>
      <c r="T35" s="13">
        <f t="shared" si="0"/>
        <v>170</v>
      </c>
      <c r="U35" s="8">
        <v>50</v>
      </c>
      <c r="V35" s="8">
        <v>-10</v>
      </c>
      <c r="W35" s="11">
        <f t="shared" si="1"/>
        <v>110</v>
      </c>
    </row>
    <row r="36" spans="1:23" ht="15">
      <c r="A36" s="8">
        <f>Výsledovka!B12</f>
        <v>28</v>
      </c>
      <c r="B36" s="8" t="str">
        <f>Výsledovka!C12</f>
        <v>Novotný Petr, Pi</v>
      </c>
      <c r="C36" s="8" t="str">
        <f>Výsledovka!D12</f>
        <v>Jenišovice</v>
      </c>
      <c r="D36" s="12">
        <v>50</v>
      </c>
      <c r="E36" s="12">
        <v>10</v>
      </c>
      <c r="F36" s="17">
        <v>10</v>
      </c>
      <c r="G36" s="8">
        <v>10</v>
      </c>
      <c r="H36" s="8">
        <v>10</v>
      </c>
      <c r="I36" s="8">
        <v>10</v>
      </c>
      <c r="J36" s="12">
        <v>0</v>
      </c>
      <c r="K36" s="17">
        <v>10</v>
      </c>
      <c r="L36" s="8">
        <v>10</v>
      </c>
      <c r="M36" s="8">
        <v>10</v>
      </c>
      <c r="N36" s="8">
        <v>10</v>
      </c>
      <c r="O36" s="12">
        <v>10</v>
      </c>
      <c r="P36" s="17">
        <v>10</v>
      </c>
      <c r="Q36" s="8">
        <v>10</v>
      </c>
      <c r="R36" s="8">
        <v>10</v>
      </c>
      <c r="S36" s="18">
        <v>10</v>
      </c>
      <c r="T36" s="13">
        <f t="shared" si="0"/>
        <v>190</v>
      </c>
      <c r="U36" s="8">
        <v>35.71</v>
      </c>
      <c r="V36" s="8"/>
      <c r="W36" s="11">
        <f t="shared" si="1"/>
        <v>154.29</v>
      </c>
    </row>
    <row r="37" spans="1:23" ht="15">
      <c r="A37" s="8">
        <f>Výsledovka!B24</f>
        <v>29</v>
      </c>
      <c r="B37" s="8" t="str">
        <f>Výsledovka!C24</f>
        <v>Novotný Petr, Re</v>
      </c>
      <c r="C37" s="8" t="str">
        <f>Výsledovka!D24</f>
        <v>Jenišovice</v>
      </c>
      <c r="D37" s="12">
        <v>50</v>
      </c>
      <c r="E37" s="12">
        <v>10</v>
      </c>
      <c r="F37" s="17">
        <v>10</v>
      </c>
      <c r="G37" s="8">
        <v>10</v>
      </c>
      <c r="H37" s="8">
        <v>10</v>
      </c>
      <c r="I37" s="8">
        <v>10</v>
      </c>
      <c r="J37" s="12">
        <v>10</v>
      </c>
      <c r="K37" s="17">
        <v>10</v>
      </c>
      <c r="L37" s="8">
        <v>10</v>
      </c>
      <c r="M37" s="8">
        <v>10</v>
      </c>
      <c r="N37" s="8">
        <v>10</v>
      </c>
      <c r="O37" s="12">
        <v>10</v>
      </c>
      <c r="P37" s="17">
        <v>10</v>
      </c>
      <c r="Q37" s="8">
        <v>0</v>
      </c>
      <c r="R37" s="8">
        <v>10</v>
      </c>
      <c r="S37" s="18">
        <v>10</v>
      </c>
      <c r="T37" s="13">
        <f t="shared" si="0"/>
        <v>190</v>
      </c>
      <c r="U37" s="8">
        <v>59.67</v>
      </c>
      <c r="V37" s="8"/>
      <c r="W37" s="11">
        <f t="shared" si="1"/>
        <v>130.32999999999998</v>
      </c>
    </row>
    <row r="38" spans="1:23" ht="15">
      <c r="A38" s="8">
        <f>Výsledovka!B27</f>
        <v>30</v>
      </c>
      <c r="B38" s="8" t="str">
        <f>Výsledovka!C27</f>
        <v>Resl Jan</v>
      </c>
      <c r="C38" s="8" t="str">
        <f>Výsledovka!D27</f>
        <v>Hodkovice</v>
      </c>
      <c r="D38" s="12">
        <v>50</v>
      </c>
      <c r="E38" s="12">
        <v>10</v>
      </c>
      <c r="F38" s="17">
        <v>10</v>
      </c>
      <c r="G38" s="8">
        <v>10</v>
      </c>
      <c r="H38" s="8">
        <v>10</v>
      </c>
      <c r="I38" s="8">
        <v>10</v>
      </c>
      <c r="J38" s="12">
        <v>10</v>
      </c>
      <c r="K38" s="17">
        <v>10</v>
      </c>
      <c r="L38" s="8">
        <v>10</v>
      </c>
      <c r="M38" s="8">
        <v>10</v>
      </c>
      <c r="N38" s="8">
        <v>10</v>
      </c>
      <c r="O38" s="12">
        <v>10</v>
      </c>
      <c r="P38" s="17">
        <v>10</v>
      </c>
      <c r="Q38" s="8">
        <v>10</v>
      </c>
      <c r="R38" s="8">
        <v>10</v>
      </c>
      <c r="S38" s="18">
        <v>10</v>
      </c>
      <c r="T38" s="13">
        <f t="shared" si="0"/>
        <v>200</v>
      </c>
      <c r="U38" s="8">
        <v>53.92</v>
      </c>
      <c r="V38" s="8"/>
      <c r="W38" s="11">
        <f t="shared" si="1"/>
        <v>146.07999999999998</v>
      </c>
    </row>
    <row r="39" spans="1:23" ht="15">
      <c r="A39" s="8">
        <f>Výsledovka!B29</f>
        <v>31</v>
      </c>
      <c r="B39" s="8" t="str">
        <f>Výsledovka!C29</f>
        <v>Hušák Jan, Pi</v>
      </c>
      <c r="C39" s="8" t="str">
        <f>Výsledovka!D29</f>
        <v>Liberec</v>
      </c>
      <c r="D39" s="12">
        <v>50</v>
      </c>
      <c r="E39" s="12">
        <v>10</v>
      </c>
      <c r="F39" s="17">
        <v>10</v>
      </c>
      <c r="G39" s="8">
        <v>10</v>
      </c>
      <c r="H39" s="8">
        <v>10</v>
      </c>
      <c r="I39" s="8">
        <v>10</v>
      </c>
      <c r="J39" s="12">
        <v>10</v>
      </c>
      <c r="K39" s="17">
        <v>0</v>
      </c>
      <c r="L39" s="8">
        <v>10</v>
      </c>
      <c r="M39" s="8">
        <v>10</v>
      </c>
      <c r="N39" s="8">
        <v>10</v>
      </c>
      <c r="O39" s="12">
        <v>0</v>
      </c>
      <c r="P39" s="17">
        <v>10</v>
      </c>
      <c r="Q39" s="8">
        <v>10</v>
      </c>
      <c r="R39" s="8">
        <v>10</v>
      </c>
      <c r="S39" s="18">
        <v>0</v>
      </c>
      <c r="T39" s="13">
        <f t="shared" si="0"/>
        <v>170</v>
      </c>
      <c r="U39" s="8">
        <v>49.16</v>
      </c>
      <c r="V39" s="8"/>
      <c r="W39" s="11">
        <f t="shared" si="1"/>
        <v>120.84</v>
      </c>
    </row>
    <row r="40" spans="1:23" ht="15">
      <c r="A40" s="8">
        <f>Výsledovka!B38</f>
        <v>32</v>
      </c>
      <c r="B40" s="8" t="str">
        <f>Výsledovka!C38</f>
        <v>Hušák Jan, Re</v>
      </c>
      <c r="C40" s="8" t="str">
        <f>Výsledovka!D38</f>
        <v>Liberec</v>
      </c>
      <c r="D40" s="12">
        <v>50</v>
      </c>
      <c r="E40" s="12">
        <v>10</v>
      </c>
      <c r="F40" s="17">
        <v>10</v>
      </c>
      <c r="G40" s="8">
        <v>10</v>
      </c>
      <c r="H40" s="8">
        <v>10</v>
      </c>
      <c r="I40" s="8">
        <v>0</v>
      </c>
      <c r="J40" s="12">
        <v>10</v>
      </c>
      <c r="K40" s="17">
        <v>10</v>
      </c>
      <c r="L40" s="8">
        <v>10</v>
      </c>
      <c r="M40" s="8">
        <v>10</v>
      </c>
      <c r="N40" s="8">
        <v>10</v>
      </c>
      <c r="O40" s="12">
        <v>10</v>
      </c>
      <c r="P40" s="17">
        <v>0</v>
      </c>
      <c r="Q40" s="8">
        <v>10</v>
      </c>
      <c r="R40" s="8">
        <v>0</v>
      </c>
      <c r="S40" s="18">
        <v>0</v>
      </c>
      <c r="T40" s="13">
        <f t="shared" si="0"/>
        <v>160</v>
      </c>
      <c r="U40" s="8">
        <v>90.77</v>
      </c>
      <c r="V40" s="8"/>
      <c r="W40" s="11">
        <f t="shared" si="1"/>
        <v>69.23</v>
      </c>
    </row>
    <row r="41" spans="1:23" ht="15">
      <c r="A41" s="8">
        <f>Výsledovka!B21</f>
        <v>33</v>
      </c>
      <c r="B41" s="8" t="str">
        <f>Výsledovka!C21</f>
        <v>Jecha Tomáš, Pi</v>
      </c>
      <c r="C41" s="8" t="str">
        <f>Výsledovka!D21</f>
        <v>indiv.</v>
      </c>
      <c r="D41" s="12">
        <v>50</v>
      </c>
      <c r="E41" s="12">
        <v>10</v>
      </c>
      <c r="F41" s="17">
        <v>10</v>
      </c>
      <c r="G41" s="8">
        <v>10</v>
      </c>
      <c r="H41" s="8">
        <v>10</v>
      </c>
      <c r="I41" s="8">
        <v>10</v>
      </c>
      <c r="J41" s="12">
        <v>10</v>
      </c>
      <c r="K41" s="17">
        <v>10</v>
      </c>
      <c r="L41" s="8">
        <v>10</v>
      </c>
      <c r="M41" s="8">
        <v>10</v>
      </c>
      <c r="N41" s="8">
        <v>10</v>
      </c>
      <c r="O41" s="12">
        <v>0</v>
      </c>
      <c r="P41" s="17">
        <v>10</v>
      </c>
      <c r="Q41" s="8">
        <v>10</v>
      </c>
      <c r="R41" s="8">
        <v>0</v>
      </c>
      <c r="S41" s="18">
        <v>0</v>
      </c>
      <c r="T41" s="13">
        <f aca="true" t="shared" si="2" ref="T41:T58">SUM(D41:S41)</f>
        <v>170</v>
      </c>
      <c r="U41" s="8">
        <v>49.79</v>
      </c>
      <c r="V41" s="8"/>
      <c r="W41" s="11">
        <f t="shared" si="1"/>
        <v>120.21000000000001</v>
      </c>
    </row>
    <row r="42" spans="1:23" ht="15">
      <c r="A42" s="33">
        <f>Výsledovka!B36</f>
        <v>34</v>
      </c>
      <c r="B42" s="33" t="str">
        <f>Výsledovka!C36</f>
        <v>Jecha tomáš, Re</v>
      </c>
      <c r="C42" s="33" t="str">
        <f>Výsledovka!D36</f>
        <v>indiv.</v>
      </c>
      <c r="D42" s="34">
        <v>50</v>
      </c>
      <c r="E42" s="34">
        <v>10</v>
      </c>
      <c r="F42" s="35">
        <v>10</v>
      </c>
      <c r="G42" s="33">
        <v>10</v>
      </c>
      <c r="H42" s="33">
        <v>10</v>
      </c>
      <c r="I42" s="33">
        <v>10</v>
      </c>
      <c r="J42" s="34">
        <v>10</v>
      </c>
      <c r="K42" s="35">
        <v>10</v>
      </c>
      <c r="L42" s="33">
        <v>10</v>
      </c>
      <c r="M42" s="33">
        <v>0</v>
      </c>
      <c r="N42" s="33">
        <v>10</v>
      </c>
      <c r="O42" s="34">
        <v>10</v>
      </c>
      <c r="P42" s="35">
        <v>10</v>
      </c>
      <c r="Q42" s="33">
        <v>10</v>
      </c>
      <c r="R42" s="33">
        <v>10</v>
      </c>
      <c r="S42" s="36">
        <v>10</v>
      </c>
      <c r="T42" s="37">
        <f t="shared" si="2"/>
        <v>190</v>
      </c>
      <c r="U42" s="33">
        <v>75.49</v>
      </c>
      <c r="V42" s="33"/>
      <c r="W42" s="38">
        <f t="shared" si="1"/>
        <v>114.51</v>
      </c>
    </row>
    <row r="43" spans="1:23" ht="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40"/>
    </row>
    <row r="44" spans="1:23" ht="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6"/>
    </row>
    <row r="45" spans="1:23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6"/>
    </row>
    <row r="46" spans="1:23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6"/>
    </row>
    <row r="47" spans="1:23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6"/>
    </row>
    <row r="48" spans="1:23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6"/>
    </row>
    <row r="49" spans="1:23" ht="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6"/>
    </row>
    <row r="50" spans="1:23" ht="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6"/>
    </row>
    <row r="51" spans="1:23" ht="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6"/>
    </row>
    <row r="52" spans="1:23" ht="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6"/>
    </row>
    <row r="53" spans="1:23" ht="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6"/>
    </row>
    <row r="54" spans="1:23" ht="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6"/>
    </row>
    <row r="55" spans="1:23" ht="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6"/>
    </row>
    <row r="56" spans="1:23" ht="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6"/>
    </row>
    <row r="57" spans="1:23" ht="1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6"/>
    </row>
    <row r="58" spans="1:23" ht="1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6"/>
    </row>
  </sheetData>
  <sheetProtection/>
  <mergeCells count="1">
    <mergeCell ref="F8:S8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2019-06-22T12:14:29Z</cp:lastPrinted>
  <dcterms:created xsi:type="dcterms:W3CDTF">2019-06-08T10:02:42Z</dcterms:created>
  <dcterms:modified xsi:type="dcterms:W3CDTF">2019-06-22T14:26:50Z</dcterms:modified>
  <cp:category/>
  <cp:version/>
  <cp:contentType/>
  <cp:contentStatus/>
</cp:coreProperties>
</file>