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<sst xmlns="http://schemas.openxmlformats.org/spreadsheetml/2006/main" count="115" uniqueCount="86">
  <si>
    <t>Název a stupeň soutěže:</t>
  </si>
  <si>
    <t>Velká cena Jenišovic</t>
  </si>
  <si>
    <t>střelba z VPs nebo z VRs</t>
  </si>
  <si>
    <t>kal. číslo soutěže 518</t>
  </si>
  <si>
    <t>Pořadatel a organizátor soutěže:</t>
  </si>
  <si>
    <t>KVZ Jenišovice reg. číslo 07-40-06</t>
  </si>
  <si>
    <t>Datum konání:</t>
  </si>
  <si>
    <t>16. června 2018</t>
  </si>
  <si>
    <t>Místo konání:</t>
  </si>
  <si>
    <t>střelnice Jenišovice</t>
  </si>
  <si>
    <t>Výsledková listina</t>
  </si>
  <si>
    <t>St.č.</t>
  </si>
  <si>
    <t>Příjmení</t>
  </si>
  <si>
    <t>r.n.</t>
  </si>
  <si>
    <t>KVZ</t>
  </si>
  <si>
    <t>VPs/VRs 3</t>
  </si>
  <si>
    <t>VT</t>
  </si>
  <si>
    <t>Honza</t>
  </si>
  <si>
    <t>Eva</t>
  </si>
  <si>
    <t>- čas</t>
  </si>
  <si>
    <t>akční</t>
  </si>
  <si>
    <t>celkem</t>
  </si>
  <si>
    <t>pořadí</t>
  </si>
  <si>
    <t>STRÁNSKÝ Jaromír</t>
  </si>
  <si>
    <t>Jenišovice</t>
  </si>
  <si>
    <t>HERBER Jan</t>
  </si>
  <si>
    <t>Rokytnice</t>
  </si>
  <si>
    <t>PŘECECHTĚL Oldřich</t>
  </si>
  <si>
    <t>Liberec</t>
  </si>
  <si>
    <t>KRÁTKÝ Karel Ing.</t>
  </si>
  <si>
    <t>ČERNÁ Petra</t>
  </si>
  <si>
    <t>BERNAT Dan</t>
  </si>
  <si>
    <t>individ.</t>
  </si>
  <si>
    <t>HANZLÍK Miroslav Ing.</t>
  </si>
  <si>
    <t>VNOUČEK Miloš</t>
  </si>
  <si>
    <t>STRÁNSKÝ Bohumil</t>
  </si>
  <si>
    <t>MIKULE Roman</t>
  </si>
  <si>
    <t xml:space="preserve">PLŮCHA Pavel </t>
  </si>
  <si>
    <t>Tanvald</t>
  </si>
  <si>
    <t>ULLMANN Josef</t>
  </si>
  <si>
    <t>ČERVINKA Leoš</t>
  </si>
  <si>
    <t>BUKVIC Luboš</t>
  </si>
  <si>
    <t>RŮŽIČKA Jiří</t>
  </si>
  <si>
    <t>CHUDOBA Zdeněk</t>
  </si>
  <si>
    <t xml:space="preserve">HUDSKÝ Vítězslav </t>
  </si>
  <si>
    <t>Turnov</t>
  </si>
  <si>
    <t xml:space="preserve">REJMAN Aleš </t>
  </si>
  <si>
    <t xml:space="preserve">Hodkovice </t>
  </si>
  <si>
    <t xml:space="preserve">ŠOUREK Petr </t>
  </si>
  <si>
    <t>HATL Ladislav</t>
  </si>
  <si>
    <t>HUŠEK Ladislav Ing.</t>
  </si>
  <si>
    <t xml:space="preserve">LOUDA Jaroslav </t>
  </si>
  <si>
    <t>SCHŐDLBAUER Helmut</t>
  </si>
  <si>
    <t>ŠÍDA Bohuslav</t>
  </si>
  <si>
    <t>LANC Milan</t>
  </si>
  <si>
    <t>VOTROUBEK Rostislav</t>
  </si>
  <si>
    <t>PROCHÁZKA Jaroslav Ing.</t>
  </si>
  <si>
    <t xml:space="preserve">MORÁVEK Pavel </t>
  </si>
  <si>
    <t>MUSIL Martin</t>
  </si>
  <si>
    <t>VOTROUBKOVÁ Jana</t>
  </si>
  <si>
    <t>SMUTNÝ Miroslav</t>
  </si>
  <si>
    <t xml:space="preserve">PTAŠ Miroslav </t>
  </si>
  <si>
    <t xml:space="preserve">REJMANOVÁ Ivanka </t>
  </si>
  <si>
    <t>Závod byl ukončen v 12 hodin.</t>
  </si>
  <si>
    <t xml:space="preserve">   </t>
  </si>
  <si>
    <t>Organizační výbor:</t>
  </si>
  <si>
    <t>Soutěžní výbor:</t>
  </si>
  <si>
    <t>Ředitel soutěže</t>
  </si>
  <si>
    <t>Jaromír Stránský  1-029</t>
  </si>
  <si>
    <t>ředitel, hlavní rozhodčí, předseda HK</t>
  </si>
  <si>
    <t>Hlavní rozhodčí</t>
  </si>
  <si>
    <t>Bohumil Stránský  1-042</t>
  </si>
  <si>
    <t>Předseda HK</t>
  </si>
  <si>
    <t>Leoš Červinka  3-519</t>
  </si>
  <si>
    <t>Tajemník soutěže</t>
  </si>
  <si>
    <t>Petra Černá  2-106</t>
  </si>
  <si>
    <t>Správce střelnice</t>
  </si>
  <si>
    <t>Věra Pokorná  2-300</t>
  </si>
  <si>
    <t>Inspektor zbraní</t>
  </si>
  <si>
    <t>Roman Mikule  3-012</t>
  </si>
  <si>
    <t>Zdravotník</t>
  </si>
  <si>
    <t>Zpracování na PC</t>
  </si>
  <si>
    <t>Daniel Pokorný</t>
  </si>
  <si>
    <t>Ost. rozh. a pom. tech. prac.</t>
  </si>
  <si>
    <t>Jaromír Stránský, Bohumil Stránský, Leoš Červinka, Edward Erban</t>
  </si>
  <si>
    <t>Josef Ullmann, Helmut Schodlbauer, Jiří Růžička, Roman Mikule, Petra Černá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</si>
</sst>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 CE"/>
      <family val="2"/>
    </font>
    <font>
      <sz val="10"/>
      <name val="Arial"/>
      <family val="0"/>
    </font>
    <font>
      <b/>
      <sz val="24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4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left"/>
    </xf>
    <xf numFmtId="164" fontId="1" fillId="0" borderId="2" xfId="0" applyFont="1" applyBorder="1" applyAlignment="1">
      <alignment horizontal="center"/>
    </xf>
    <xf numFmtId="164" fontId="5" fillId="0" borderId="3" xfId="0" applyFont="1" applyBorder="1" applyAlignment="1" applyProtection="1">
      <alignment horizontal="center"/>
      <protection locked="0"/>
    </xf>
    <xf numFmtId="164" fontId="0" fillId="2" borderId="1" xfId="0" applyFill="1" applyBorder="1" applyAlignment="1">
      <alignment horizontal="center"/>
    </xf>
    <xf numFmtId="164" fontId="1" fillId="0" borderId="4" xfId="0" applyFont="1" applyBorder="1" applyAlignment="1">
      <alignment horizontal="left"/>
    </xf>
    <xf numFmtId="164" fontId="1" fillId="0" borderId="4" xfId="0" applyFont="1" applyFill="1" applyBorder="1" applyAlignment="1">
      <alignment horizontal="left"/>
    </xf>
    <xf numFmtId="164" fontId="5" fillId="0" borderId="3" xfId="0" applyFont="1" applyFill="1" applyBorder="1" applyAlignment="1" applyProtection="1">
      <alignment horizontal="center"/>
      <protection locked="0"/>
    </xf>
    <xf numFmtId="164" fontId="5" fillId="0" borderId="3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5" xfId="0" applyFont="1" applyBorder="1" applyAlignment="1">
      <alignment horizontal="left"/>
    </xf>
    <xf numFmtId="164" fontId="1" fillId="0" borderId="5" xfId="0" applyFont="1" applyBorder="1" applyAlignment="1">
      <alignment horizontal="center"/>
    </xf>
    <xf numFmtId="164" fontId="5" fillId="0" borderId="1" xfId="0" applyFont="1" applyBorder="1" applyAlignment="1" applyProtection="1">
      <alignment horizontal="center"/>
      <protection locked="0"/>
    </xf>
    <xf numFmtId="164" fontId="1" fillId="0" borderId="5" xfId="0" applyFont="1" applyBorder="1" applyAlignment="1">
      <alignment/>
    </xf>
    <xf numFmtId="164" fontId="5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1" fillId="0" borderId="6" xfId="0" applyFont="1" applyBorder="1" applyAlignment="1">
      <alignment horizontal="left"/>
    </xf>
    <xf numFmtId="164" fontId="1" fillId="0" borderId="6" xfId="0" applyFont="1" applyBorder="1" applyAlignment="1">
      <alignment horizontal="center"/>
    </xf>
    <xf numFmtId="164" fontId="5" fillId="0" borderId="7" xfId="0" applyFont="1" applyBorder="1" applyAlignment="1" applyProtection="1">
      <alignment horizontal="center"/>
      <protection locked="0"/>
    </xf>
    <xf numFmtId="164" fontId="1" fillId="0" borderId="0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9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5" fillId="0" borderId="0" xfId="0" applyFont="1" applyBorder="1" applyAlignment="1" applyProtection="1">
      <alignment horizontal="left"/>
      <protection locked="0"/>
    </xf>
    <xf numFmtId="164" fontId="0" fillId="0" borderId="0" xfId="0" applyBorder="1" applyAlignment="1">
      <alignment horizontal="right" wrapText="1"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17">
      <selection activeCell="A46" sqref="A46"/>
    </sheetView>
  </sheetViews>
  <sheetFormatPr defaultColWidth="9.00390625" defaultRowHeight="12.75"/>
  <cols>
    <col min="1" max="1" width="4.625" style="1" customWidth="1"/>
    <col min="2" max="2" width="23.125" style="1" customWidth="1"/>
    <col min="3" max="3" width="5.125" style="1" customWidth="1"/>
    <col min="4" max="4" width="7.75390625" style="1" customWidth="1"/>
    <col min="5" max="5" width="8.625" style="1" customWidth="1"/>
    <col min="6" max="6" width="3.25390625" style="1" customWidth="1"/>
    <col min="7" max="10" width="5.375" style="1" customWidth="1"/>
    <col min="11" max="11" width="5.125" style="1" customWidth="1"/>
    <col min="12" max="12" width="5.375" style="1" customWidth="1"/>
    <col min="13" max="13" width="7.00390625" style="1" customWidth="1"/>
    <col min="14" max="14" width="6.00390625" style="1" customWidth="1"/>
    <col min="15" max="16384" width="9.125" style="1" customWidth="1"/>
  </cols>
  <sheetData>
    <row r="1" spans="1:3" ht="12.75">
      <c r="A1" s="1" t="s">
        <v>0</v>
      </c>
      <c r="C1" s="2" t="s">
        <v>1</v>
      </c>
    </row>
    <row r="2" ht="12.75">
      <c r="C2" s="1" t="s">
        <v>2</v>
      </c>
    </row>
    <row r="3" ht="12.75">
      <c r="C3" s="1" t="s">
        <v>3</v>
      </c>
    </row>
    <row r="5" spans="1:3" ht="12.75">
      <c r="A5" s="1" t="s">
        <v>4</v>
      </c>
      <c r="C5" s="1" t="s">
        <v>5</v>
      </c>
    </row>
    <row r="6" spans="1:3" ht="12.75">
      <c r="A6" s="1" t="s">
        <v>6</v>
      </c>
      <c r="C6" s="1" t="s">
        <v>7</v>
      </c>
    </row>
    <row r="7" spans="1:3" ht="12.75">
      <c r="A7" s="1" t="s">
        <v>8</v>
      </c>
      <c r="C7" s="1" t="s">
        <v>9</v>
      </c>
    </row>
    <row r="9" spans="1:14" ht="12.75">
      <c r="A9" s="3" t="s">
        <v>10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3.5" customHeight="1">
      <c r="A10" s="4" t="s">
        <v>11</v>
      </c>
      <c r="B10" s="5" t="s">
        <v>12</v>
      </c>
      <c r="C10" s="4" t="s">
        <v>13</v>
      </c>
      <c r="D10" s="4" t="s">
        <v>14</v>
      </c>
      <c r="E10" s="6" t="s">
        <v>15</v>
      </c>
      <c r="F10" s="7" t="s">
        <v>16</v>
      </c>
      <c r="G10" s="6" t="s">
        <v>17</v>
      </c>
      <c r="H10" s="6" t="s">
        <v>18</v>
      </c>
      <c r="I10" s="6" t="s">
        <v>17</v>
      </c>
      <c r="J10" s="6" t="s">
        <v>18</v>
      </c>
      <c r="K10" s="8" t="s">
        <v>19</v>
      </c>
      <c r="L10" s="7" t="s">
        <v>20</v>
      </c>
      <c r="M10" s="7" t="s">
        <v>21</v>
      </c>
      <c r="N10" s="7" t="s">
        <v>22</v>
      </c>
    </row>
    <row r="11" spans="1:14" ht="13.5" customHeight="1">
      <c r="A11" s="4">
        <v>13</v>
      </c>
      <c r="B11" s="9" t="s">
        <v>23</v>
      </c>
      <c r="C11" s="10">
        <v>1953</v>
      </c>
      <c r="D11" s="11" t="s">
        <v>24</v>
      </c>
      <c r="E11" s="12">
        <v>193</v>
      </c>
      <c r="F11" s="4" t="str">
        <f>IF(AND(E11&gt;=194,E11&lt;=200),"M",IF(AND(E11&gt;=186,E11&lt;=193),"I.",IF(AND(E11&gt;=176,E11&lt;=185),"II.",IF(AND(E11&gt;=164,E11&lt;=175),"III."," "))))</f>
        <v>I.</v>
      </c>
      <c r="G11" s="4">
        <v>38</v>
      </c>
      <c r="H11" s="4">
        <v>40</v>
      </c>
      <c r="I11" s="4">
        <v>49</v>
      </c>
      <c r="J11" s="4">
        <v>38</v>
      </c>
      <c r="K11" s="4"/>
      <c r="L11" s="12">
        <f>SUM(G11+H11+I11+J11-K11)</f>
        <v>165</v>
      </c>
      <c r="M11" s="4">
        <f>SUM(E11+L11)</f>
        <v>358</v>
      </c>
      <c r="N11" s="4">
        <v>1</v>
      </c>
    </row>
    <row r="12" spans="1:14" ht="13.5" customHeight="1">
      <c r="A12" s="4">
        <v>19</v>
      </c>
      <c r="B12" s="13" t="s">
        <v>25</v>
      </c>
      <c r="C12" s="10">
        <v>1973</v>
      </c>
      <c r="D12" s="11" t="s">
        <v>26</v>
      </c>
      <c r="E12" s="12">
        <v>190</v>
      </c>
      <c r="F12" s="4" t="str">
        <f>IF(AND(E12&gt;=194,E12&lt;=200),"M",IF(AND(E12&gt;=186,E12&lt;=193),"I.",IF(AND(E12&gt;=176,E12&lt;=185),"II.",IF(AND(E12&gt;=164,E12&lt;=175),"III."," "))))</f>
        <v>I.</v>
      </c>
      <c r="G12" s="4">
        <v>23</v>
      </c>
      <c r="H12" s="4">
        <v>44</v>
      </c>
      <c r="I12" s="4">
        <v>34</v>
      </c>
      <c r="J12" s="4">
        <v>48</v>
      </c>
      <c r="K12" s="4"/>
      <c r="L12" s="12">
        <f>SUM(G12+H12+I12+J12-K12)</f>
        <v>149</v>
      </c>
      <c r="M12" s="4">
        <f>SUM(E12+L12)</f>
        <v>339</v>
      </c>
      <c r="N12" s="4">
        <v>2</v>
      </c>
    </row>
    <row r="13" spans="1:14" ht="13.5" customHeight="1">
      <c r="A13" s="4">
        <v>28</v>
      </c>
      <c r="B13" s="14" t="s">
        <v>27</v>
      </c>
      <c r="C13" s="10">
        <v>1968</v>
      </c>
      <c r="D13" s="15" t="s">
        <v>28</v>
      </c>
      <c r="E13" s="12">
        <v>196</v>
      </c>
      <c r="F13" s="4" t="str">
        <f>IF(AND(E13&gt;=194,E13&lt;=200),"M",IF(AND(E13&gt;=186,E13&lt;=193),"I.",IF(AND(E13&gt;=176,E13&lt;=185),"II.",IF(AND(E13&gt;=164,E13&lt;=175),"III."," "))))</f>
        <v>M</v>
      </c>
      <c r="G13" s="4">
        <v>30</v>
      </c>
      <c r="H13" s="4">
        <v>25</v>
      </c>
      <c r="I13" s="4">
        <v>43</v>
      </c>
      <c r="J13" s="4">
        <v>38</v>
      </c>
      <c r="K13" s="4"/>
      <c r="L13" s="12">
        <f>SUM(G13+H13+I13+J13-K13)</f>
        <v>136</v>
      </c>
      <c r="M13" s="4">
        <f>SUM(E13+L13)</f>
        <v>332</v>
      </c>
      <c r="N13" s="4">
        <v>3</v>
      </c>
    </row>
    <row r="14" spans="1:14" ht="13.5" customHeight="1">
      <c r="A14" s="4">
        <v>29</v>
      </c>
      <c r="B14" s="13" t="s">
        <v>29</v>
      </c>
      <c r="C14" s="10">
        <v>1955</v>
      </c>
      <c r="D14" s="16" t="s">
        <v>28</v>
      </c>
      <c r="E14" s="12">
        <v>199</v>
      </c>
      <c r="F14" s="4" t="str">
        <f>IF(AND(E14&gt;=194,E14&lt;=200),"M",IF(AND(E14&gt;=186,E14&lt;=193),"I.",IF(AND(E14&gt;=176,E14&lt;=185),"II.",IF(AND(E14&gt;=164,E14&lt;=175),"III."," "))))</f>
        <v>M</v>
      </c>
      <c r="G14" s="4">
        <v>30</v>
      </c>
      <c r="H14" s="4">
        <v>45</v>
      </c>
      <c r="I14" s="4">
        <v>23</v>
      </c>
      <c r="J14" s="4">
        <v>32</v>
      </c>
      <c r="K14" s="4"/>
      <c r="L14" s="12">
        <f>SUM(G14+H14+I14+J14-K14)</f>
        <v>130</v>
      </c>
      <c r="M14" s="4">
        <f>SUM(E14+L14)</f>
        <v>329</v>
      </c>
      <c r="N14" s="4">
        <v>4</v>
      </c>
    </row>
    <row r="15" spans="1:14" ht="13.5" customHeight="1">
      <c r="A15" s="4">
        <v>11</v>
      </c>
      <c r="B15" s="13" t="s">
        <v>30</v>
      </c>
      <c r="C15" s="10">
        <v>1968</v>
      </c>
      <c r="D15" s="11" t="s">
        <v>24</v>
      </c>
      <c r="E15" s="12">
        <v>189</v>
      </c>
      <c r="F15" s="4" t="str">
        <f>IF(AND(E15&gt;=194,E15&lt;=200),"M",IF(AND(E15&gt;=186,E15&lt;=193),"I.",IF(AND(E15&gt;=176,E15&lt;=185),"II.",IF(AND(E15&gt;=164,E15&lt;=175),"III."," "))))</f>
        <v>I.</v>
      </c>
      <c r="G15" s="4">
        <v>44</v>
      </c>
      <c r="H15" s="4">
        <v>42</v>
      </c>
      <c r="I15" s="4">
        <v>24</v>
      </c>
      <c r="J15" s="4">
        <v>28</v>
      </c>
      <c r="K15" s="4"/>
      <c r="L15" s="12">
        <f>SUM(G15+H15+I15+J15-K15)</f>
        <v>138</v>
      </c>
      <c r="M15" s="4">
        <f>SUM(E15+L15)</f>
        <v>327</v>
      </c>
      <c r="N15" s="4">
        <v>5</v>
      </c>
    </row>
    <row r="16" spans="1:14" ht="13.5" customHeight="1">
      <c r="A16" s="4">
        <v>32</v>
      </c>
      <c r="B16" s="13" t="s">
        <v>31</v>
      </c>
      <c r="C16" s="10">
        <v>1967</v>
      </c>
      <c r="D16" s="11" t="s">
        <v>32</v>
      </c>
      <c r="E16" s="12">
        <v>193</v>
      </c>
      <c r="F16" s="4" t="str">
        <f>IF(AND(E16&gt;=194,E16&lt;=200),"M",IF(AND(E16&gt;=186,E16&lt;=193),"I.",IF(AND(E16&gt;=176,E16&lt;=185),"II.",IF(AND(E16&gt;=164,E16&lt;=175),"III."," "))))</f>
        <v>I.</v>
      </c>
      <c r="G16" s="4">
        <v>35</v>
      </c>
      <c r="H16" s="4">
        <v>31</v>
      </c>
      <c r="I16" s="4">
        <v>31</v>
      </c>
      <c r="J16" s="4">
        <v>30</v>
      </c>
      <c r="K16" s="4"/>
      <c r="L16" s="12">
        <f>SUM(G16+H16+I16+J16-K16)</f>
        <v>127</v>
      </c>
      <c r="M16" s="4">
        <f>SUM(E16+L16)</f>
        <v>320</v>
      </c>
      <c r="N16" s="4">
        <v>6</v>
      </c>
    </row>
    <row r="17" spans="1:14" ht="13.5" customHeight="1">
      <c r="A17" s="4">
        <v>30</v>
      </c>
      <c r="B17" s="13" t="s">
        <v>33</v>
      </c>
      <c r="C17" s="10">
        <v>1958</v>
      </c>
      <c r="D17" s="11" t="s">
        <v>28</v>
      </c>
      <c r="E17" s="12">
        <v>190</v>
      </c>
      <c r="F17" s="4" t="str">
        <f>IF(AND(E17&gt;=194,E17&lt;=200),"M",IF(AND(E17&gt;=186,E17&lt;=193),"I.",IF(AND(E17&gt;=176,E17&lt;=185),"II.",IF(AND(E17&gt;=164,E17&lt;=175),"III."," "))))</f>
        <v>I.</v>
      </c>
      <c r="G17" s="4">
        <v>37</v>
      </c>
      <c r="H17" s="4">
        <v>51</v>
      </c>
      <c r="I17" s="4">
        <v>25</v>
      </c>
      <c r="J17" s="4">
        <v>15</v>
      </c>
      <c r="K17" s="4"/>
      <c r="L17" s="12">
        <f>SUM(G17+H17+I17+J17-K17)</f>
        <v>128</v>
      </c>
      <c r="M17" s="4">
        <f>SUM(E17+L17)</f>
        <v>318</v>
      </c>
      <c r="N17" s="4">
        <v>7</v>
      </c>
    </row>
    <row r="18" spans="1:14" ht="13.5" customHeight="1">
      <c r="A18" s="4">
        <v>24</v>
      </c>
      <c r="B18" s="13" t="s">
        <v>34</v>
      </c>
      <c r="C18" s="10">
        <v>1964</v>
      </c>
      <c r="D18" s="11" t="s">
        <v>28</v>
      </c>
      <c r="E18" s="12">
        <v>196</v>
      </c>
      <c r="F18" s="4" t="str">
        <f>IF(AND(E18&gt;=194,E18&lt;=200),"M",IF(AND(E18&gt;=186,E18&lt;=193),"I.",IF(AND(E18&gt;=176,E18&lt;=185),"II.",IF(AND(E18&gt;=164,E18&lt;=175),"III."," "))))</f>
        <v>M</v>
      </c>
      <c r="G18" s="4">
        <v>20</v>
      </c>
      <c r="H18" s="4">
        <v>22</v>
      </c>
      <c r="I18" s="4">
        <v>38</v>
      </c>
      <c r="J18" s="4">
        <v>38</v>
      </c>
      <c r="K18" s="4"/>
      <c r="L18" s="12">
        <f>SUM(G18+H18+I18+J18-K18)</f>
        <v>118</v>
      </c>
      <c r="M18" s="4">
        <f>SUM(E18+L18)</f>
        <v>314</v>
      </c>
      <c r="N18" s="4">
        <v>8</v>
      </c>
    </row>
    <row r="19" spans="1:14" ht="13.5" customHeight="1">
      <c r="A19" s="4">
        <v>1</v>
      </c>
      <c r="B19" s="13" t="s">
        <v>35</v>
      </c>
      <c r="C19" s="10">
        <v>1949</v>
      </c>
      <c r="D19" s="11" t="s">
        <v>24</v>
      </c>
      <c r="E19" s="12">
        <v>178</v>
      </c>
      <c r="F19" s="4" t="str">
        <f>IF(AND(E19&gt;=194,E19&lt;=200),"M",IF(AND(E19&gt;=186,E19&lt;=193),"I.",IF(AND(E19&gt;=176,E19&lt;=185),"II.",IF(AND(E19&gt;=164,E19&lt;=175),"III."," "))))</f>
        <v>II.</v>
      </c>
      <c r="G19" s="4">
        <v>33</v>
      </c>
      <c r="H19" s="4">
        <v>38</v>
      </c>
      <c r="I19" s="4">
        <v>36</v>
      </c>
      <c r="J19" s="4">
        <v>28</v>
      </c>
      <c r="K19" s="4"/>
      <c r="L19" s="12">
        <f>SUM(G19+H19+I19+J19-K19)</f>
        <v>135</v>
      </c>
      <c r="M19" s="4">
        <f>SUM(E19+L19)</f>
        <v>313</v>
      </c>
      <c r="N19" s="4">
        <v>9</v>
      </c>
    </row>
    <row r="20" spans="1:14" ht="13.5" customHeight="1">
      <c r="A20" s="4">
        <v>8</v>
      </c>
      <c r="B20" s="13" t="s">
        <v>36</v>
      </c>
      <c r="C20" s="10">
        <v>1970</v>
      </c>
      <c r="D20" s="11" t="s">
        <v>24</v>
      </c>
      <c r="E20" s="12">
        <v>182</v>
      </c>
      <c r="F20" s="4" t="str">
        <f>IF(AND(E20&gt;=194,E20&lt;=200),"M",IF(AND(E20&gt;=186,E20&lt;=193),"I.",IF(AND(E20&gt;=176,E20&lt;=185),"II.",IF(AND(E20&gt;=164,E20&lt;=175),"III."," "))))</f>
        <v>II.</v>
      </c>
      <c r="G20" s="4">
        <v>25</v>
      </c>
      <c r="H20" s="4">
        <v>41</v>
      </c>
      <c r="I20" s="4">
        <v>32</v>
      </c>
      <c r="J20" s="4">
        <v>28</v>
      </c>
      <c r="K20" s="4"/>
      <c r="L20" s="12">
        <f>SUM(G20+H20+I20+J20-K20)</f>
        <v>126</v>
      </c>
      <c r="M20" s="4">
        <f>SUM(E20+L20)</f>
        <v>308</v>
      </c>
      <c r="N20" s="4">
        <v>10</v>
      </c>
    </row>
    <row r="21" spans="1:14" ht="13.5" customHeight="1">
      <c r="A21" s="4">
        <v>33</v>
      </c>
      <c r="B21" s="17" t="s">
        <v>37</v>
      </c>
      <c r="C21" s="10">
        <v>1964</v>
      </c>
      <c r="D21" s="11" t="s">
        <v>38</v>
      </c>
      <c r="E21" s="12">
        <v>196</v>
      </c>
      <c r="F21" s="4" t="str">
        <f>IF(AND(E21&gt;=194,E21&lt;=200),"M",IF(AND(E21&gt;=186,E21&lt;=193),"I.",IF(AND(E21&gt;=176,E21&lt;=185),"II.",IF(AND(E21&gt;=164,E21&lt;=175),"III."," "))))</f>
        <v>M</v>
      </c>
      <c r="G21" s="4">
        <v>36</v>
      </c>
      <c r="H21" s="4">
        <v>27</v>
      </c>
      <c r="I21" s="4">
        <v>17</v>
      </c>
      <c r="J21" s="4">
        <v>21</v>
      </c>
      <c r="K21" s="4"/>
      <c r="L21" s="12">
        <f>SUM(G21+H21+I21+J21-K21)</f>
        <v>101</v>
      </c>
      <c r="M21" s="4">
        <f>SUM(E21+L21)</f>
        <v>297</v>
      </c>
      <c r="N21" s="4">
        <v>11</v>
      </c>
    </row>
    <row r="22" spans="1:14" ht="13.5" customHeight="1">
      <c r="A22" s="4">
        <v>4</v>
      </c>
      <c r="B22" s="18" t="s">
        <v>39</v>
      </c>
      <c r="C22" s="19">
        <v>1948</v>
      </c>
      <c r="D22" s="20" t="s">
        <v>24</v>
      </c>
      <c r="E22" s="12">
        <v>164</v>
      </c>
      <c r="F22" s="4" t="str">
        <f>IF(AND(E22&gt;=194,E22&lt;=200),"M",IF(AND(E22&gt;=186,E22&lt;=193),"I.",IF(AND(E22&gt;=176,E22&lt;=185),"II.",IF(AND(E22&gt;=164,E22&lt;=175),"III."," "))))</f>
        <v>III.</v>
      </c>
      <c r="G22" s="4">
        <v>35</v>
      </c>
      <c r="H22" s="4">
        <v>24</v>
      </c>
      <c r="I22" s="4">
        <v>33</v>
      </c>
      <c r="J22" s="4">
        <v>39</v>
      </c>
      <c r="K22" s="4"/>
      <c r="L22" s="12">
        <f>SUM(G22+H22+I22+J22-K22)</f>
        <v>131</v>
      </c>
      <c r="M22" s="4">
        <f>SUM(E22+L22)</f>
        <v>295</v>
      </c>
      <c r="N22" s="4">
        <v>12</v>
      </c>
    </row>
    <row r="23" spans="1:14" ht="13.5" customHeight="1">
      <c r="A23" s="4">
        <v>31</v>
      </c>
      <c r="B23" s="18" t="s">
        <v>40</v>
      </c>
      <c r="C23" s="19">
        <v>1970</v>
      </c>
      <c r="D23" s="20" t="s">
        <v>24</v>
      </c>
      <c r="E23" s="12">
        <v>190</v>
      </c>
      <c r="F23" s="4" t="str">
        <f>IF(AND(E23&gt;=194,E23&lt;=200),"M",IF(AND(E23&gt;=186,E23&lt;=193),"I.",IF(AND(E23&gt;=176,E23&lt;=185),"II.",IF(AND(E23&gt;=164,E23&lt;=175),"III."," "))))</f>
        <v>I.</v>
      </c>
      <c r="G23" s="4">
        <v>28</v>
      </c>
      <c r="H23" s="4">
        <v>48</v>
      </c>
      <c r="I23" s="4">
        <v>15</v>
      </c>
      <c r="J23" s="4">
        <v>12</v>
      </c>
      <c r="K23" s="4"/>
      <c r="L23" s="12">
        <f>SUM(G23+H23+I23+J23-K23)</f>
        <v>103</v>
      </c>
      <c r="M23" s="4">
        <f>SUM(E23+L23)</f>
        <v>293</v>
      </c>
      <c r="N23" s="4">
        <v>13</v>
      </c>
    </row>
    <row r="24" spans="1:14" ht="13.5" customHeight="1">
      <c r="A24" s="4">
        <v>9</v>
      </c>
      <c r="B24" s="21" t="s">
        <v>41</v>
      </c>
      <c r="C24" s="19"/>
      <c r="D24" s="22" t="s">
        <v>32</v>
      </c>
      <c r="E24" s="12">
        <v>181</v>
      </c>
      <c r="F24" s="4" t="str">
        <f>IF(AND(E24&gt;=194,E24&lt;=200),"M",IF(AND(E24&gt;=186,E24&lt;=193),"I.",IF(AND(E24&gt;=176,E24&lt;=185),"II.",IF(AND(E24&gt;=164,E24&lt;=175),"III."," "))))</f>
        <v>II.</v>
      </c>
      <c r="G24" s="4">
        <v>22</v>
      </c>
      <c r="H24" s="4">
        <v>0</v>
      </c>
      <c r="I24" s="4">
        <v>21</v>
      </c>
      <c r="J24" s="4">
        <v>39</v>
      </c>
      <c r="K24" s="23"/>
      <c r="L24" s="12">
        <f>SUM(G24+H24+I24+J24-K24)</f>
        <v>82</v>
      </c>
      <c r="M24" s="4">
        <f>SUM(E24+L24)</f>
        <v>263</v>
      </c>
      <c r="N24" s="4">
        <v>14</v>
      </c>
    </row>
    <row r="25" spans="1:14" ht="13.5" customHeight="1">
      <c r="A25" s="4">
        <v>18</v>
      </c>
      <c r="B25" s="24" t="s">
        <v>42</v>
      </c>
      <c r="C25" s="25">
        <v>1948</v>
      </c>
      <c r="D25" s="26" t="s">
        <v>24</v>
      </c>
      <c r="E25" s="12">
        <v>171</v>
      </c>
      <c r="F25" s="4" t="str">
        <f>IF(AND(E25&gt;=194,E25&lt;=200),"M",IF(AND(E25&gt;=186,E25&lt;=193),"I.",IF(AND(E25&gt;=176,E25&lt;=185),"II.",IF(AND(E25&gt;=164,E25&lt;=175),"III."," "))))</f>
        <v>III.</v>
      </c>
      <c r="G25" s="4">
        <v>21</v>
      </c>
      <c r="H25" s="4">
        <v>38</v>
      </c>
      <c r="I25" s="4">
        <v>24</v>
      </c>
      <c r="J25" s="4">
        <v>7</v>
      </c>
      <c r="K25" s="4"/>
      <c r="L25" s="12">
        <f>SUM(G25+H25+I25+J25-K25)</f>
        <v>90</v>
      </c>
      <c r="M25" s="4">
        <f>SUM(E25+L25)</f>
        <v>261</v>
      </c>
      <c r="N25" s="4">
        <v>15</v>
      </c>
    </row>
    <row r="26" spans="1:14" ht="13.5" customHeight="1">
      <c r="A26" s="4">
        <v>17</v>
      </c>
      <c r="B26" s="18" t="s">
        <v>43</v>
      </c>
      <c r="C26" s="19">
        <v>1944</v>
      </c>
      <c r="D26" s="20" t="s">
        <v>28</v>
      </c>
      <c r="E26" s="12">
        <v>187</v>
      </c>
      <c r="F26" s="4" t="str">
        <f>IF(AND(E26&gt;=194,E26&lt;=200),"M",IF(AND(E26&gt;=186,E26&lt;=193),"I.",IF(AND(E26&gt;=176,E26&lt;=185),"II.",IF(AND(E26&gt;=164,E26&lt;=175),"III."," "))))</f>
        <v>I.</v>
      </c>
      <c r="G26" s="4">
        <v>37</v>
      </c>
      <c r="H26" s="4">
        <v>35</v>
      </c>
      <c r="I26" s="4">
        <v>0</v>
      </c>
      <c r="J26" s="4">
        <v>0</v>
      </c>
      <c r="K26" s="4"/>
      <c r="L26" s="12">
        <f>SUM(G26+H26+I26+J26-K26)</f>
        <v>72</v>
      </c>
      <c r="M26" s="4">
        <f>SUM(E26+L26)</f>
        <v>259</v>
      </c>
      <c r="N26" s="4">
        <v>16</v>
      </c>
    </row>
    <row r="27" spans="1:14" ht="13.5" customHeight="1">
      <c r="A27" s="4">
        <v>10</v>
      </c>
      <c r="B27" s="27" t="s">
        <v>44</v>
      </c>
      <c r="C27" s="28">
        <v>1949</v>
      </c>
      <c r="D27" s="29" t="s">
        <v>45</v>
      </c>
      <c r="E27" s="12">
        <v>168</v>
      </c>
      <c r="F27" s="4" t="str">
        <f>IF(AND(E27&gt;=194,E27&lt;=200),"M",IF(AND(E27&gt;=186,E27&lt;=193),"I.",IF(AND(E27&gt;=176,E27&lt;=185),"II.",IF(AND(E27&gt;=164,E27&lt;=175),"III."," "))))</f>
        <v>III.</v>
      </c>
      <c r="G27" s="4">
        <v>22</v>
      </c>
      <c r="H27" s="4">
        <v>32</v>
      </c>
      <c r="I27" s="4">
        <v>19</v>
      </c>
      <c r="J27" s="4">
        <v>15</v>
      </c>
      <c r="K27" s="23"/>
      <c r="L27" s="12">
        <f>SUM(G27+H27+I27+J27-K27)</f>
        <v>88</v>
      </c>
      <c r="M27" s="4">
        <f>SUM(E27+L27)</f>
        <v>256</v>
      </c>
      <c r="N27" s="4">
        <v>17</v>
      </c>
    </row>
    <row r="28" spans="1:14" ht="13.5" customHeight="1">
      <c r="A28" s="4">
        <v>5</v>
      </c>
      <c r="B28" s="18" t="s">
        <v>46</v>
      </c>
      <c r="C28" s="19">
        <v>1961</v>
      </c>
      <c r="D28" s="20" t="s">
        <v>47</v>
      </c>
      <c r="E28" s="12">
        <v>157</v>
      </c>
      <c r="F28" s="4" t="str">
        <f>IF(AND(E28&gt;=194,E28&lt;=200),"M",IF(AND(E28&gt;=186,E28&lt;=193),"I.",IF(AND(E28&gt;=176,E28&lt;=185),"II.",IF(AND(E28&gt;=164,E28&lt;=175),"III."," "))))</f>
        <v> </v>
      </c>
      <c r="G28" s="4">
        <v>36</v>
      </c>
      <c r="H28" s="4">
        <v>7</v>
      </c>
      <c r="I28" s="4">
        <v>22</v>
      </c>
      <c r="J28" s="4">
        <v>18</v>
      </c>
      <c r="K28" s="4"/>
      <c r="L28" s="12">
        <f>SUM(G28+H28+I28+J28-K28)</f>
        <v>83</v>
      </c>
      <c r="M28" s="4">
        <f>SUM(E28+L28)</f>
        <v>240</v>
      </c>
      <c r="N28" s="4">
        <v>18</v>
      </c>
    </row>
    <row r="29" spans="1:14" ht="13.5" customHeight="1">
      <c r="A29" s="4">
        <v>25</v>
      </c>
      <c r="B29" s="18" t="s">
        <v>48</v>
      </c>
      <c r="C29" s="19">
        <v>1963</v>
      </c>
      <c r="D29" s="20" t="s">
        <v>38</v>
      </c>
      <c r="E29" s="12">
        <v>177</v>
      </c>
      <c r="F29" s="4" t="str">
        <f>IF(AND(E29&gt;=194,E29&lt;=200),"M",IF(AND(E29&gt;=186,E29&lt;=193),"I.",IF(AND(E29&gt;=176,E29&lt;=185),"II.",IF(AND(E29&gt;=164,E29&lt;=175),"III."," "))))</f>
        <v>II.</v>
      </c>
      <c r="G29" s="4">
        <v>27</v>
      </c>
      <c r="H29" s="4">
        <v>25</v>
      </c>
      <c r="I29" s="4">
        <v>0</v>
      </c>
      <c r="J29" s="4">
        <v>5</v>
      </c>
      <c r="K29" s="4"/>
      <c r="L29" s="12">
        <f>SUM(G29+H29+I29+J29-K29)</f>
        <v>57</v>
      </c>
      <c r="M29" s="4">
        <f>SUM(E29+L29)</f>
        <v>234</v>
      </c>
      <c r="N29" s="4">
        <v>19</v>
      </c>
    </row>
    <row r="30" spans="1:14" ht="13.5" customHeight="1">
      <c r="A30" s="4">
        <v>15</v>
      </c>
      <c r="B30" s="17" t="s">
        <v>49</v>
      </c>
      <c r="C30" s="28"/>
      <c r="D30" s="26" t="s">
        <v>32</v>
      </c>
      <c r="E30" s="12">
        <v>188</v>
      </c>
      <c r="F30" s="4" t="str">
        <f>IF(AND(E30&gt;=194,E30&lt;=200),"M",IF(AND(E30&gt;=186,E30&lt;=193),"I.",IF(AND(E30&gt;=176,E30&lt;=185),"II.",IF(AND(E30&gt;=164,E30&lt;=175),"III."," "))))</f>
        <v>I.</v>
      </c>
      <c r="G30" s="4">
        <v>20</v>
      </c>
      <c r="H30" s="4">
        <v>16</v>
      </c>
      <c r="I30" s="4">
        <v>9</v>
      </c>
      <c r="J30" s="4">
        <v>0</v>
      </c>
      <c r="K30" s="4"/>
      <c r="L30" s="12">
        <f>SUM(G30+H30+I30+J30-K30)</f>
        <v>45</v>
      </c>
      <c r="M30" s="4">
        <f>SUM(E30+L30)</f>
        <v>233</v>
      </c>
      <c r="N30" s="4">
        <v>20</v>
      </c>
    </row>
    <row r="31" spans="1:14" ht="13.5" customHeight="1">
      <c r="A31" s="4">
        <v>3</v>
      </c>
      <c r="B31" s="18" t="s">
        <v>50</v>
      </c>
      <c r="C31" s="19">
        <v>1954</v>
      </c>
      <c r="D31" s="20" t="s">
        <v>45</v>
      </c>
      <c r="E31" s="12">
        <v>147</v>
      </c>
      <c r="F31" s="4" t="str">
        <f>IF(AND(E31&gt;=194,E31&lt;=200),"M",IF(AND(E31&gt;=186,E31&lt;=193),"I.",IF(AND(E31&gt;=176,E31&lt;=185),"II.",IF(AND(E31&gt;=164,E31&lt;=175),"III."," "))))</f>
        <v> </v>
      </c>
      <c r="G31" s="4">
        <v>16</v>
      </c>
      <c r="H31" s="4">
        <v>25</v>
      </c>
      <c r="I31" s="4">
        <v>16</v>
      </c>
      <c r="J31" s="4">
        <v>27</v>
      </c>
      <c r="K31" s="4"/>
      <c r="L31" s="12">
        <f>SUM(G31+H31+I31+J31-K31)</f>
        <v>84</v>
      </c>
      <c r="M31" s="4">
        <f>SUM(E31+L31)</f>
        <v>231</v>
      </c>
      <c r="N31" s="4">
        <v>21</v>
      </c>
    </row>
    <row r="32" spans="1:14" ht="13.5" customHeight="1">
      <c r="A32" s="4">
        <v>21</v>
      </c>
      <c r="B32" s="18" t="s">
        <v>51</v>
      </c>
      <c r="C32" s="19">
        <v>1954</v>
      </c>
      <c r="D32" s="20" t="s">
        <v>45</v>
      </c>
      <c r="E32" s="12">
        <v>170</v>
      </c>
      <c r="F32" s="4" t="str">
        <f>IF(AND(E32&gt;=194,E32&lt;=200),"M",IF(AND(E32&gt;=186,E32&lt;=193),"I.",IF(AND(E32&gt;=176,E32&lt;=185),"II.",IF(AND(E32&gt;=164,E32&lt;=175),"III."," "))))</f>
        <v>III.</v>
      </c>
      <c r="G32" s="4">
        <v>8</v>
      </c>
      <c r="H32" s="4">
        <v>20</v>
      </c>
      <c r="I32" s="4">
        <v>21</v>
      </c>
      <c r="J32" s="4">
        <v>7</v>
      </c>
      <c r="K32" s="4"/>
      <c r="L32" s="12">
        <f>SUM(G32+H32+I32+J32-K32)</f>
        <v>56</v>
      </c>
      <c r="M32" s="4">
        <f>SUM(E32+L32)</f>
        <v>226</v>
      </c>
      <c r="N32" s="4">
        <v>22</v>
      </c>
    </row>
    <row r="33" spans="1:14" ht="13.5" customHeight="1">
      <c r="A33" s="4">
        <v>14</v>
      </c>
      <c r="B33" s="18" t="s">
        <v>52</v>
      </c>
      <c r="C33" s="19">
        <v>1938</v>
      </c>
      <c r="D33" s="22" t="s">
        <v>24</v>
      </c>
      <c r="E33" s="12">
        <v>184</v>
      </c>
      <c r="F33" s="4" t="str">
        <f>IF(AND(E33&gt;=194,E33&lt;=200),"M",IF(AND(E33&gt;=186,E33&lt;=193),"I.",IF(AND(E33&gt;=176,E33&lt;=185),"II.",IF(AND(E33&gt;=164,E33&lt;=175),"III."," "))))</f>
        <v>II.</v>
      </c>
      <c r="G33" s="4">
        <v>0</v>
      </c>
      <c r="H33" s="4">
        <v>16</v>
      </c>
      <c r="I33" s="4">
        <v>0</v>
      </c>
      <c r="J33" s="4">
        <v>17</v>
      </c>
      <c r="K33" s="4"/>
      <c r="L33" s="12">
        <f>SUM(G33+H33+I33+J33-K33)</f>
        <v>33</v>
      </c>
      <c r="M33" s="4">
        <f>SUM(E33+L33)</f>
        <v>217</v>
      </c>
      <c r="N33" s="4">
        <v>23</v>
      </c>
    </row>
    <row r="34" spans="1:14" ht="13.5" customHeight="1">
      <c r="A34" s="4">
        <v>2</v>
      </c>
      <c r="B34" s="27" t="s">
        <v>53</v>
      </c>
      <c r="C34" s="28">
        <v>1960</v>
      </c>
      <c r="D34" s="29" t="s">
        <v>45</v>
      </c>
      <c r="E34" s="12">
        <v>193</v>
      </c>
      <c r="F34" s="4" t="str">
        <f>IF(AND(E34&gt;=194,E34&lt;=200),"M",IF(AND(E34&gt;=186,E34&lt;=193),"I.",IF(AND(E34&gt;=176,E34&lt;=185),"II.",IF(AND(E34&gt;=164,E34&lt;=175),"III."," "))))</f>
        <v>I.</v>
      </c>
      <c r="G34" s="4">
        <v>17</v>
      </c>
      <c r="H34" s="4">
        <v>6</v>
      </c>
      <c r="I34" s="4">
        <v>0</v>
      </c>
      <c r="J34" s="4">
        <v>0</v>
      </c>
      <c r="K34" s="23"/>
      <c r="L34" s="12">
        <f>SUM(G34+H34+I34+J34-K34)</f>
        <v>23</v>
      </c>
      <c r="M34" s="4">
        <f>SUM(E34+L34)</f>
        <v>216</v>
      </c>
      <c r="N34" s="4">
        <v>24</v>
      </c>
    </row>
    <row r="35" spans="1:14" ht="13.5" customHeight="1">
      <c r="A35" s="4">
        <v>20</v>
      </c>
      <c r="B35" s="21" t="s">
        <v>54</v>
      </c>
      <c r="C35" s="19">
        <v>1963</v>
      </c>
      <c r="D35" s="22" t="s">
        <v>28</v>
      </c>
      <c r="E35" s="12">
        <v>163</v>
      </c>
      <c r="F35" s="4" t="str">
        <f>IF(AND(E35&gt;=194,E35&lt;=200),"M",IF(AND(E35&gt;=186,E35&lt;=193),"I.",IF(AND(E35&gt;=176,E35&lt;=185),"II.",IF(AND(E35&gt;=164,E35&lt;=175),"III."," "))))</f>
        <v> </v>
      </c>
      <c r="G35" s="4">
        <v>18</v>
      </c>
      <c r="H35" s="4">
        <v>0</v>
      </c>
      <c r="I35" s="4">
        <v>9</v>
      </c>
      <c r="J35" s="4">
        <v>24</v>
      </c>
      <c r="K35" s="23"/>
      <c r="L35" s="12">
        <f>SUM(G35+H35+I35+J35-K35)</f>
        <v>51</v>
      </c>
      <c r="M35" s="4">
        <f>SUM(E35+L35)</f>
        <v>214</v>
      </c>
      <c r="N35" s="4">
        <v>25</v>
      </c>
    </row>
    <row r="36" spans="1:14" ht="13.5" customHeight="1">
      <c r="A36" s="4">
        <v>7</v>
      </c>
      <c r="B36" s="18" t="s">
        <v>55</v>
      </c>
      <c r="C36" s="19">
        <v>1958</v>
      </c>
      <c r="D36" s="20" t="s">
        <v>47</v>
      </c>
      <c r="E36" s="12">
        <v>149</v>
      </c>
      <c r="F36" s="4" t="str">
        <f>IF(AND(E36&gt;=194,E36&lt;=200),"M",IF(AND(E36&gt;=186,E36&lt;=193),"I.",IF(AND(E36&gt;=176,E36&lt;=185),"II.",IF(AND(E36&gt;=164,E36&lt;=175),"III."," "))))</f>
        <v> </v>
      </c>
      <c r="G36" s="4">
        <v>8</v>
      </c>
      <c r="H36" s="4">
        <v>19</v>
      </c>
      <c r="I36" s="4">
        <v>23</v>
      </c>
      <c r="J36" s="4">
        <v>13</v>
      </c>
      <c r="K36" s="4"/>
      <c r="L36" s="12">
        <f>SUM(G36+H36+I36+J36-K36)</f>
        <v>63</v>
      </c>
      <c r="M36" s="4">
        <f>SUM(E36+L36)</f>
        <v>212</v>
      </c>
      <c r="N36" s="4">
        <v>26</v>
      </c>
    </row>
    <row r="37" spans="1:14" ht="13.5" customHeight="1">
      <c r="A37" s="4">
        <v>12</v>
      </c>
      <c r="B37" s="27" t="s">
        <v>56</v>
      </c>
      <c r="C37" s="28">
        <v>1961</v>
      </c>
      <c r="D37" s="29" t="s">
        <v>28</v>
      </c>
      <c r="E37" s="12">
        <v>190</v>
      </c>
      <c r="F37" s="4" t="str">
        <f>IF(AND(E37&gt;=194,E37&lt;=200),"M",IF(AND(E37&gt;=186,E37&lt;=193),"I.",IF(AND(E37&gt;=176,E37&lt;=185),"II.",IF(AND(E37&gt;=164,E37&lt;=175),"III."," "))))</f>
        <v>I.</v>
      </c>
      <c r="G37" s="4">
        <v>0</v>
      </c>
      <c r="H37" s="4">
        <v>6</v>
      </c>
      <c r="I37" s="4">
        <v>0</v>
      </c>
      <c r="J37" s="4">
        <v>6</v>
      </c>
      <c r="K37" s="23"/>
      <c r="L37" s="12">
        <f>SUM(G37+H37+I37+J37-K37)</f>
        <v>12</v>
      </c>
      <c r="M37" s="4">
        <f>SUM(E37+L37)</f>
        <v>202</v>
      </c>
      <c r="N37" s="4">
        <v>27</v>
      </c>
    </row>
    <row r="38" spans="1:14" ht="13.5" customHeight="1">
      <c r="A38" s="4">
        <v>26</v>
      </c>
      <c r="B38" s="18" t="s">
        <v>57</v>
      </c>
      <c r="C38" s="19">
        <v>1948</v>
      </c>
      <c r="D38" s="20" t="s">
        <v>38</v>
      </c>
      <c r="E38" s="12">
        <v>129</v>
      </c>
      <c r="F38" s="4" t="str">
        <f>IF(AND(E38&gt;=194,E38&lt;=200),"M",IF(AND(E38&gt;=186,E38&lt;=193),"I.",IF(AND(E38&gt;=176,E38&lt;=185),"II.",IF(AND(E38&gt;=164,E38&lt;=175),"III."," "))))</f>
        <v> </v>
      </c>
      <c r="G38" s="4">
        <v>6</v>
      </c>
      <c r="H38" s="4">
        <v>14</v>
      </c>
      <c r="I38" s="4">
        <v>15</v>
      </c>
      <c r="J38" s="4">
        <v>32</v>
      </c>
      <c r="K38" s="4"/>
      <c r="L38" s="12">
        <f>SUM(G38+H38+I38+J38-K38)</f>
        <v>67</v>
      </c>
      <c r="M38" s="4">
        <f>SUM(E38+L38)</f>
        <v>196</v>
      </c>
      <c r="N38" s="4">
        <v>28</v>
      </c>
    </row>
    <row r="39" spans="1:14" ht="13.5" customHeight="1">
      <c r="A39" s="4">
        <v>22</v>
      </c>
      <c r="B39" s="18" t="s">
        <v>58</v>
      </c>
      <c r="C39" s="19">
        <v>1977</v>
      </c>
      <c r="D39" s="20" t="s">
        <v>28</v>
      </c>
      <c r="E39" s="12">
        <v>150</v>
      </c>
      <c r="F39" s="4" t="str">
        <f>IF(AND(E39&gt;=194,E39&lt;=200),"M",IF(AND(E39&gt;=186,E39&lt;=193),"I.",IF(AND(E39&gt;=176,E39&lt;=185),"II.",IF(AND(E39&gt;=164,E39&lt;=175),"III."," "))))</f>
        <v> </v>
      </c>
      <c r="G39" s="4">
        <v>16</v>
      </c>
      <c r="H39" s="4">
        <v>0</v>
      </c>
      <c r="I39" s="4">
        <v>8</v>
      </c>
      <c r="J39" s="4">
        <v>19</v>
      </c>
      <c r="K39" s="4"/>
      <c r="L39" s="12">
        <f>SUM(G39+H39+I39+J39-K39)</f>
        <v>43</v>
      </c>
      <c r="M39" s="4">
        <f>SUM(E39+L39)</f>
        <v>193</v>
      </c>
      <c r="N39" s="4">
        <v>29</v>
      </c>
    </row>
    <row r="40" spans="1:14" ht="13.5" customHeight="1">
      <c r="A40" s="4">
        <v>6</v>
      </c>
      <c r="B40" s="17" t="s">
        <v>59</v>
      </c>
      <c r="C40" s="28">
        <v>1963</v>
      </c>
      <c r="D40" s="26" t="s">
        <v>47</v>
      </c>
      <c r="E40" s="12">
        <v>143</v>
      </c>
      <c r="F40" s="4" t="str">
        <f>IF(AND(E40&gt;=194,E40&lt;=200),"M",IF(AND(E40&gt;=186,E40&lt;=193),"I.",IF(AND(E40&gt;=176,E40&lt;=185),"II.",IF(AND(E40&gt;=164,E40&lt;=175),"III."," "))))</f>
        <v> </v>
      </c>
      <c r="G40" s="4">
        <v>14</v>
      </c>
      <c r="H40" s="4">
        <v>12</v>
      </c>
      <c r="I40" s="4">
        <v>8</v>
      </c>
      <c r="J40" s="4">
        <v>6</v>
      </c>
      <c r="K40" s="4"/>
      <c r="L40" s="12">
        <f>SUM(G40+H40+I40+J40-K40)</f>
        <v>40</v>
      </c>
      <c r="M40" s="4">
        <f>SUM(E40+L40)</f>
        <v>183</v>
      </c>
      <c r="N40" s="4">
        <v>30</v>
      </c>
    </row>
    <row r="41" spans="1:14" ht="13.5" customHeight="1">
      <c r="A41" s="4">
        <v>16</v>
      </c>
      <c r="B41" s="21" t="s">
        <v>60</v>
      </c>
      <c r="C41" s="19">
        <v>1948</v>
      </c>
      <c r="D41" s="22" t="s">
        <v>24</v>
      </c>
      <c r="E41" s="12">
        <v>129</v>
      </c>
      <c r="F41" s="4" t="str">
        <f>IF(AND(E41&gt;=194,E41&lt;=200),"M",IF(AND(E41&gt;=186,E41&lt;=193),"I.",IF(AND(E41&gt;=176,E41&lt;=185),"II.",IF(AND(E41&gt;=164,E41&lt;=175),"III."," "))))</f>
        <v> </v>
      </c>
      <c r="G41" s="4">
        <v>16</v>
      </c>
      <c r="H41" s="4">
        <v>13</v>
      </c>
      <c r="I41" s="4">
        <v>6</v>
      </c>
      <c r="J41" s="4">
        <v>12</v>
      </c>
      <c r="K41" s="23"/>
      <c r="L41" s="12">
        <f>SUM(G41+H41+I41+J41-K41)</f>
        <v>47</v>
      </c>
      <c r="M41" s="4">
        <f>SUM(E41+L41)</f>
        <v>176</v>
      </c>
      <c r="N41" s="4">
        <v>31</v>
      </c>
    </row>
    <row r="42" spans="1:14" ht="13.5" customHeight="1">
      <c r="A42" s="4">
        <v>27</v>
      </c>
      <c r="B42" s="18" t="s">
        <v>61</v>
      </c>
      <c r="C42" s="19">
        <v>1945</v>
      </c>
      <c r="D42" s="20" t="s">
        <v>38</v>
      </c>
      <c r="E42" s="12">
        <v>136</v>
      </c>
      <c r="F42" s="4" t="str">
        <f>IF(AND(E42&gt;=194,E42&lt;=200),"M",IF(AND(E42&gt;=186,E42&lt;=193),"I.",IF(AND(E42&gt;=176,E42&lt;=185),"II.",IF(AND(E42&gt;=164,E42&lt;=175),"III."," "))))</f>
        <v> </v>
      </c>
      <c r="G42" s="4">
        <v>7</v>
      </c>
      <c r="H42" s="4">
        <v>13</v>
      </c>
      <c r="I42" s="4">
        <v>0</v>
      </c>
      <c r="J42" s="4">
        <v>12</v>
      </c>
      <c r="K42" s="4"/>
      <c r="L42" s="12">
        <f>SUM(G42+H42+I42+J42-K42)</f>
        <v>32</v>
      </c>
      <c r="M42" s="4">
        <f>SUM(E42+L42)</f>
        <v>168</v>
      </c>
      <c r="N42" s="4">
        <v>32</v>
      </c>
    </row>
    <row r="43" spans="1:14" ht="13.5" customHeight="1">
      <c r="A43" s="4">
        <v>23</v>
      </c>
      <c r="B43" s="30" t="s">
        <v>62</v>
      </c>
      <c r="C43" s="31">
        <v>1951</v>
      </c>
      <c r="D43" s="32" t="s">
        <v>47</v>
      </c>
      <c r="E43" s="12">
        <v>153</v>
      </c>
      <c r="F43" s="4" t="str">
        <f>IF(AND(E43&gt;=194,E43&lt;=200),"M",IF(AND(E43&gt;=186,E43&lt;=193),"I.",IF(AND(E43&gt;=176,E43&lt;=185),"II.",IF(AND(E43&gt;=164,E43&lt;=175),"III."," "))))</f>
        <v> </v>
      </c>
      <c r="G43" s="4">
        <v>0</v>
      </c>
      <c r="H43" s="4">
        <v>6</v>
      </c>
      <c r="I43" s="4">
        <v>0</v>
      </c>
      <c r="J43" s="4">
        <v>7</v>
      </c>
      <c r="K43" s="23"/>
      <c r="L43" s="12">
        <f>SUM(G43+H43+I43+J43-K43)</f>
        <v>13</v>
      </c>
      <c r="M43" s="4">
        <f>SUM(E43+L43)</f>
        <v>166</v>
      </c>
      <c r="N43" s="4">
        <v>33</v>
      </c>
    </row>
    <row r="44" spans="1:14" ht="13.5" customHeight="1">
      <c r="A44" s="33"/>
      <c r="B44" s="17"/>
      <c r="C44" s="34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3" ht="12.75">
      <c r="A45" s="37" t="s">
        <v>63</v>
      </c>
      <c r="C45" s="33"/>
    </row>
    <row r="46" ht="12.75">
      <c r="A46" s="1" t="s">
        <v>64</v>
      </c>
    </row>
    <row r="47" spans="1:9" ht="12.75">
      <c r="A47" s="1" t="s">
        <v>65</v>
      </c>
      <c r="I47" s="1" t="s">
        <v>66</v>
      </c>
    </row>
    <row r="48" spans="1:9" ht="12.75">
      <c r="A48" s="1" t="s">
        <v>67</v>
      </c>
      <c r="C48" s="1" t="s">
        <v>68</v>
      </c>
      <c r="I48" s="1" t="s">
        <v>69</v>
      </c>
    </row>
    <row r="49" spans="1:3" ht="12.75">
      <c r="A49" s="1" t="s">
        <v>70</v>
      </c>
      <c r="C49" s="1" t="s">
        <v>71</v>
      </c>
    </row>
    <row r="50" spans="1:3" ht="12.75">
      <c r="A50" s="1" t="s">
        <v>72</v>
      </c>
      <c r="C50" s="38" t="s">
        <v>73</v>
      </c>
    </row>
    <row r="51" spans="1:3" ht="12.75">
      <c r="A51" s="1" t="s">
        <v>74</v>
      </c>
      <c r="C51" s="38" t="s">
        <v>75</v>
      </c>
    </row>
    <row r="52" spans="1:3" ht="12.75">
      <c r="A52" s="1" t="s">
        <v>76</v>
      </c>
      <c r="C52" s="1" t="s">
        <v>77</v>
      </c>
    </row>
    <row r="53" spans="1:3" ht="12.75">
      <c r="A53" s="1" t="s">
        <v>78</v>
      </c>
      <c r="C53" s="39" t="s">
        <v>79</v>
      </c>
    </row>
    <row r="54" spans="1:3" ht="12.75">
      <c r="A54" s="1" t="s">
        <v>80</v>
      </c>
      <c r="C54" s="38" t="s">
        <v>77</v>
      </c>
    </row>
    <row r="55" spans="1:3" ht="12.75">
      <c r="A55" s="1" t="s">
        <v>81</v>
      </c>
      <c r="C55" s="38" t="s">
        <v>82</v>
      </c>
    </row>
    <row r="56" spans="1:3" ht="12.75">
      <c r="A56" s="38" t="s">
        <v>83</v>
      </c>
      <c r="C56" s="38" t="s">
        <v>84</v>
      </c>
    </row>
    <row r="57" ht="12.75">
      <c r="C57" s="38" t="s">
        <v>85</v>
      </c>
    </row>
    <row r="58" spans="1:3" ht="12.75">
      <c r="A58" s="38"/>
      <c r="C58" s="38"/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Ceská pojištovna a.s.</dc:creator>
  <cp:keywords/>
  <dc:description/>
  <cp:lastModifiedBy>NB_NEC</cp:lastModifiedBy>
  <cp:lastPrinted>2018-06-16T08:39:40Z</cp:lastPrinted>
  <dcterms:created xsi:type="dcterms:W3CDTF">1980-01-02T23:07:56Z</dcterms:created>
  <dcterms:modified xsi:type="dcterms:W3CDTF">2018-06-16T10:04:33Z</dcterms:modified>
  <cp:category/>
  <cp:version/>
  <cp:contentType/>
  <cp:contentStatus/>
</cp:coreProperties>
</file>